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18" sheetId="1" r:id="rId1"/>
  </sheets>
  <definedNames>
    <definedName name="_xlnm.Print_Titles" localSheetId="0">'2018'!$5:$5</definedName>
    <definedName name="_xlnm.Print_Area" localSheetId="0">'2018'!$A$1:$F$84</definedName>
  </definedNames>
  <calcPr fullCalcOnLoad="1"/>
</workbook>
</file>

<file path=xl/sharedStrings.xml><?xml version="1.0" encoding="utf-8"?>
<sst xmlns="http://schemas.openxmlformats.org/spreadsheetml/2006/main" count="222" uniqueCount="107">
  <si>
    <t>наименование</t>
  </si>
  <si>
    <t>тыс.руб.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</si>
  <si>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</si>
  <si>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</si>
  <si>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</si>
  <si>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</si>
  <si>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21100</t>
  </si>
  <si>
    <t>Заработная плата</t>
  </si>
  <si>
    <t>21300</t>
  </si>
  <si>
    <t>Начисления на выплаты по оплате труда</t>
  </si>
  <si>
    <t>РАСЧЁТ ПО ФУНКЦИОНАЛЬНОЙ СТРУКТУРЕ РАСХОДОВ
БЮДЖЕТА ЗАМОРСКОГО МУНИЦИПАЛЬНОГО ОБРАЗОВАНИЯ  НА 2018 ГОД</t>
  </si>
  <si>
    <t>План на 2018 год</t>
  </si>
  <si>
    <t>21201</t>
  </si>
  <si>
    <t>льготный проезд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</si>
  <si>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</si>
  <si>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</si>
  <si>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29009</t>
  </si>
  <si>
    <t>пени, штрафы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</si>
  <si>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</si>
  <si>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</si>
  <si>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22100</t>
  </si>
  <si>
    <t>Услуги связи</t>
  </si>
  <si>
    <t>22300</t>
  </si>
  <si>
    <t>Коммунальные услуги</t>
  </si>
  <si>
    <t>22504</t>
  </si>
  <si>
    <t>текущие ремонты (зданий, сооружений)</t>
  </si>
  <si>
    <t>22506</t>
  </si>
  <si>
    <t>прочие работы, услуги</t>
  </si>
  <si>
    <t>22619</t>
  </si>
  <si>
    <t>информационные услуги (за искл АЦК)</t>
  </si>
  <si>
    <t>25102</t>
  </si>
  <si>
    <t>Утверждение генеральных планов поселений, правил землепользования и застройки</t>
  </si>
  <si>
    <t>29004</t>
  </si>
  <si>
    <t>транспортный налог</t>
  </si>
  <si>
    <t>31006</t>
  </si>
  <si>
    <t>Приобретение оборудования</t>
  </si>
  <si>
    <t>34002</t>
  </si>
  <si>
    <t>ГСМ (для автотранспортных средств)</t>
  </si>
  <si>
    <t>34005</t>
  </si>
  <si>
    <t>автомобильные запасные части</t>
  </si>
  <si>
    <t>34007</t>
  </si>
  <si>
    <t>хоз.и канц. товары, строит.материалы, мягкий и твердый инвентарь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</si>
  <si>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</si>
  <si>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</si>
  <si>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25101</t>
  </si>
  <si>
    <t>Составление и исполнение бюджета поселения, составление отчета об исполнении бюджета поселения</t>
  </si>
  <si>
    <t>25106</t>
  </si>
  <si>
    <t>Переданные полномочия по КСП по осуществлению внешнего контроля</t>
  </si>
  <si>
    <t>0111</t>
  </si>
  <si>
    <t>Резервные фонды</t>
  </si>
  <si>
    <t>29003</t>
  </si>
  <si>
    <t>прочие расходы</t>
  </si>
  <si>
    <t>0113</t>
  </si>
  <si>
    <t>Другие общегосударственные вопросы</t>
  </si>
  <si>
    <t>29011</t>
  </si>
  <si>
    <t>членский взнос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</si>
  <si>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</si>
  <si>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</si>
  <si>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</si>
  <si>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</si>
  <si>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</si>
  <si>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</si>
  <si>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</si>
  <si>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</si>
  <si>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22609</t>
  </si>
  <si>
    <t>прочие услуги</t>
  </si>
  <si>
    <t>0400</t>
  </si>
  <si>
    <t>НАЦИОНАЛЬНАЯ ЭКОНОМИКА</t>
  </si>
  <si>
    <t>0409</t>
  </si>
  <si>
    <t>Дорожное хозяйство (дорожные фонды)</t>
  </si>
  <si>
    <t>34008</t>
  </si>
  <si>
    <t>иные расходные материалы</t>
  </si>
  <si>
    <t>0500</t>
  </si>
  <si>
    <t>ЖИЛИЩНО-КОММУНАЛЬНОЕ ХОЗЯЙСТВО</t>
  </si>
  <si>
    <t>0502</t>
  </si>
  <si>
    <t>Коммунальное хозяйство</t>
  </si>
  <si>
    <t>22503</t>
  </si>
  <si>
    <t>капитальные ремонты (зданий сооружений)</t>
  </si>
  <si>
    <t>22607</t>
  </si>
  <si>
    <t>услуги, оказываемые экспертными организациями</t>
  </si>
  <si>
    <t>0700</t>
  </si>
  <si>
    <t>ОБРАЗОВАНИЕ</t>
  </si>
  <si>
    <t>0705</t>
  </si>
  <si>
    <t>Профессиональная подготовка, переподготовка и повышение квалификации</t>
  </si>
  <si>
    <t>22606</t>
  </si>
  <si>
    <t>обучение на курсах повышения квалификации, переподготовка специалистов, участие в семинарах</t>
  </si>
  <si>
    <t>0800</t>
  </si>
  <si>
    <t>КУЛЬТУРА, КИНЕМАТОГРАФИЯ</t>
  </si>
  <si>
    <t>0801</t>
  </si>
  <si>
    <t>Культура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</si>
  <si>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</si>
  <si>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</si>
  <si>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</si>
  <si>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</si>
  <si>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23100</t>
  </si>
  <si>
    <t>Обслуживание внутреннего долга</t>
  </si>
  <si>
    <t>ВСЕГО:</t>
  </si>
  <si>
    <t/>
  </si>
  <si>
    <t>внесение изменений</t>
  </si>
  <si>
    <t>уточненный план на 2018 год</t>
  </si>
  <si>
    <t>21202</t>
  </si>
  <si>
    <t>командировочные расходы</t>
  </si>
  <si>
    <t>31002</t>
  </si>
  <si>
    <t>приобретение движимого имущества (транспортные средства)</t>
  </si>
  <si>
    <t>31011</t>
  </si>
  <si>
    <t>Реконструкция, техническое перевооружение, рпасширение, модернизация и дооборудование основных средств</t>
  </si>
  <si>
    <t xml:space="preserve">Справочная № 1
к решению Думы Заморского сельского поселения Нижнеилимского района «О внесении изменений в Решение Думы Заморского сельского поселения Нижнеилимского района «О бюджете Заморского муниципального образования на 2018 год и на плановый период 2019 и 2020 годов" от 29.12.2017г. № 8»
от " 21 " сентября 2018г. №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</si>
</sst>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0" borderId="0" xfId="0" applyFont="1" applyAlignment="1">
      <alignment/>
    </xf>
    <xf numFmtId="0" fontId="1" fillId="34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9" fontId="6" fillId="0" borderId="11" xfId="0" applyNumberFormat="1" applyFont="1" applyBorder="1" applyAlignment="1" applyProtection="1">
      <alignment horizontal="center" vertical="top" wrapText="1"/>
      <protection/>
    </xf>
    <xf numFmtId="49" fontId="6" fillId="0" borderId="11" xfId="0" applyNumberFormat="1" applyFont="1" applyBorder="1" applyAlignment="1" applyProtection="1">
      <alignment horizontal="left" vertical="top" wrapText="1"/>
      <protection/>
    </xf>
    <xf numFmtId="172" fontId="6" fillId="0" borderId="11" xfId="0" applyNumberFormat="1" applyFont="1" applyBorder="1" applyAlignment="1" applyProtection="1">
      <alignment horizontal="right" vertical="top" wrapText="1"/>
      <protection/>
    </xf>
    <xf numFmtId="49" fontId="7" fillId="33" borderId="10" xfId="0" applyNumberFormat="1" applyFont="1" applyFill="1" applyBorder="1" applyAlignment="1" applyProtection="1">
      <alignment horizontal="center"/>
      <protection/>
    </xf>
    <xf numFmtId="49" fontId="7" fillId="33" borderId="10" xfId="0" applyNumberFormat="1" applyFont="1" applyFill="1" applyBorder="1" applyAlignment="1" applyProtection="1">
      <alignment horizontal="left"/>
      <protection/>
    </xf>
    <xf numFmtId="172" fontId="7" fillId="33" borderId="10" xfId="0" applyNumberFormat="1" applyFont="1" applyFill="1" applyBorder="1" applyAlignment="1" applyProtection="1">
      <alignment horizontal="right"/>
      <protection/>
    </xf>
    <xf numFmtId="49" fontId="8" fillId="33" borderId="10" xfId="0" applyNumberFormat="1" applyFont="1" applyFill="1" applyBorder="1" applyAlignment="1" applyProtection="1">
      <alignment horizontal="center" vertical="top" wrapText="1"/>
      <protection/>
    </xf>
    <xf numFmtId="49" fontId="8" fillId="33" borderId="10" xfId="0" applyNumberFormat="1" applyFont="1" applyFill="1" applyBorder="1" applyAlignment="1" applyProtection="1">
      <alignment horizontal="left" vertical="top" wrapText="1"/>
      <protection/>
    </xf>
    <xf numFmtId="172" fontId="8" fillId="33" borderId="10" xfId="0" applyNumberFormat="1" applyFont="1" applyFill="1" applyBorder="1" applyAlignment="1" applyProtection="1">
      <alignment horizontal="right" vertical="top" wrapText="1"/>
      <protection/>
    </xf>
    <xf numFmtId="49" fontId="8" fillId="34" borderId="10" xfId="0" applyNumberFormat="1" applyFont="1" applyFill="1" applyBorder="1" applyAlignment="1" applyProtection="1">
      <alignment horizontal="center" vertical="top" wrapText="1"/>
      <protection/>
    </xf>
    <xf numFmtId="49" fontId="8" fillId="34" borderId="10" xfId="0" applyNumberFormat="1" applyFont="1" applyFill="1" applyBorder="1" applyAlignment="1" applyProtection="1">
      <alignment horizontal="left" vertical="top" wrapText="1"/>
      <protection/>
    </xf>
    <xf numFmtId="172" fontId="8" fillId="34" borderId="10" xfId="0" applyNumberFormat="1" applyFont="1" applyFill="1" applyBorder="1" applyAlignment="1" applyProtection="1">
      <alignment horizontal="right" vertical="top" wrapText="1"/>
      <protection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 vertical="center" wrapText="1" indent="4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5"/>
  <sheetViews>
    <sheetView tabSelected="1" view="pageBreakPreview" zoomScaleSheetLayoutView="100" zoomScalePageLayoutView="0" workbookViewId="0" topLeftCell="A44">
      <selection activeCell="C68" sqref="C68"/>
    </sheetView>
  </sheetViews>
  <sheetFormatPr defaultColWidth="9.00390625" defaultRowHeight="12.75"/>
  <cols>
    <col min="1" max="1" width="9.75390625" style="1" customWidth="1"/>
    <col min="2" max="2" width="10.125" style="2" customWidth="1"/>
    <col min="3" max="3" width="69.00390625" style="1" customWidth="1"/>
    <col min="4" max="6" width="15.75390625" style="1" customWidth="1"/>
    <col min="7" max="16384" width="9.125" style="1" customWidth="1"/>
  </cols>
  <sheetData>
    <row r="1" spans="3:6" ht="114" customHeight="1">
      <c r="C1" s="30" t="s">
        <v>106</v>
      </c>
      <c r="D1" s="30"/>
      <c r="E1" s="30"/>
      <c r="F1" s="30"/>
    </row>
    <row r="2" spans="1:6" ht="40.5" customHeight="1">
      <c r="A2" s="29" t="s">
        <v>10</v>
      </c>
      <c r="B2" s="29"/>
      <c r="C2" s="29"/>
      <c r="D2" s="29"/>
      <c r="E2" s="29"/>
      <c r="F2" s="29"/>
    </row>
    <row r="3" spans="1:6" ht="40.5" customHeight="1" hidden="1">
      <c r="A3" s="3"/>
      <c r="B3" s="3"/>
      <c r="C3" s="3"/>
      <c r="D3" s="3"/>
      <c r="E3" s="3"/>
      <c r="F3" s="3"/>
    </row>
    <row r="4" spans="4:6" ht="12" customHeight="1">
      <c r="D4" s="4"/>
      <c r="E4" s="4"/>
      <c r="F4" s="4" t="s">
        <v>1</v>
      </c>
    </row>
    <row r="5" spans="1:6" s="8" customFormat="1" ht="50.25" customHeight="1">
      <c r="A5" s="28" t="s">
        <v>0</v>
      </c>
      <c r="B5" s="28"/>
      <c r="C5" s="28"/>
      <c r="D5" s="7" t="s">
        <v>11</v>
      </c>
      <c r="E5" s="7" t="s">
        <v>98</v>
      </c>
      <c r="F5" s="7" t="s">
        <v>99</v>
      </c>
    </row>
    <row r="6" spans="1:6" s="9" customFormat="1" ht="22.5" customHeight="1">
      <c r="A6" s="19" t="s">
        <v>96</v>
      </c>
      <c r="B6" s="19" t="s">
        <v>97</v>
      </c>
      <c r="C6" s="20"/>
      <c r="D6" s="21">
        <f>D7+D45+D52+D55+D62+D70+D73+D82</f>
        <v>7936.400000000001</v>
      </c>
      <c r="E6" s="21">
        <f>F6-D6</f>
        <v>0</v>
      </c>
      <c r="F6" s="21">
        <f>F7+F45+F52+F55+F62+F70+F73+F82</f>
        <v>7936.4000000000015</v>
      </c>
    </row>
    <row r="7" spans="1:6" s="9" customFormat="1" ht="15">
      <c r="A7" s="22" t="s">
        <v>2</v>
      </c>
      <c r="B7" s="22"/>
      <c r="C7" s="23" t="s">
        <v>3</v>
      </c>
      <c r="D7" s="24">
        <f>D8+D13+D17+D35+D38+D40</f>
        <v>4473.700000000001</v>
      </c>
      <c r="E7" s="24">
        <f aca="true" t="shared" si="0" ref="E7:E75">F7-D7</f>
        <v>57.99999999999909</v>
      </c>
      <c r="F7" s="24">
        <f>F8+F13+F17+F35+F38+F40</f>
        <v>4531.7</v>
      </c>
    </row>
    <row r="8" spans="1:6" s="10" customFormat="1" ht="30">
      <c r="A8" s="25" t="s">
        <v>4</v>
      </c>
      <c r="B8" s="25"/>
      <c r="C8" s="26" t="s">
        <v>5</v>
      </c>
      <c r="D8" s="27">
        <f>SUM(D9:D12)</f>
        <v>417.79999999999995</v>
      </c>
      <c r="E8" s="27">
        <f t="shared" si="0"/>
        <v>13.100000000000023</v>
      </c>
      <c r="F8" s="27">
        <f>SUM(F9:F12)</f>
        <v>430.9</v>
      </c>
    </row>
    <row r="9" spans="1:6" s="11" customFormat="1" ht="15">
      <c r="A9" s="16" t="s">
        <v>4</v>
      </c>
      <c r="B9" s="16" t="s">
        <v>6</v>
      </c>
      <c r="C9" s="17" t="s">
        <v>7</v>
      </c>
      <c r="D9" s="18">
        <v>313.9</v>
      </c>
      <c r="E9" s="18">
        <f t="shared" si="0"/>
        <v>0</v>
      </c>
      <c r="F9" s="18">
        <v>313.9</v>
      </c>
    </row>
    <row r="10" spans="1:6" s="10" customFormat="1" ht="15" hidden="1">
      <c r="A10" s="16" t="s">
        <v>4</v>
      </c>
      <c r="B10" s="16" t="s">
        <v>12</v>
      </c>
      <c r="C10" s="17" t="s">
        <v>13</v>
      </c>
      <c r="D10" s="18"/>
      <c r="E10" s="18">
        <f t="shared" si="0"/>
        <v>0</v>
      </c>
      <c r="F10" s="18"/>
    </row>
    <row r="11" spans="1:6" s="10" customFormat="1" ht="15" hidden="1">
      <c r="A11" s="16" t="s">
        <v>4</v>
      </c>
      <c r="B11" s="16" t="s">
        <v>100</v>
      </c>
      <c r="C11" s="17" t="s">
        <v>101</v>
      </c>
      <c r="D11" s="18"/>
      <c r="E11" s="18">
        <f>F11-D11</f>
        <v>0</v>
      </c>
      <c r="F11" s="18"/>
    </row>
    <row r="12" spans="1:6" s="10" customFormat="1" ht="15">
      <c r="A12" s="16" t="s">
        <v>4</v>
      </c>
      <c r="B12" s="16" t="s">
        <v>8</v>
      </c>
      <c r="C12" s="17" t="s">
        <v>9</v>
      </c>
      <c r="D12" s="18">
        <v>103.9</v>
      </c>
      <c r="E12" s="18">
        <f t="shared" si="0"/>
        <v>13.099999999999994</v>
      </c>
      <c r="F12" s="18">
        <v>117</v>
      </c>
    </row>
    <row r="13" spans="1:6" s="10" customFormat="1" ht="45">
      <c r="A13" s="25" t="s">
        <v>14</v>
      </c>
      <c r="B13" s="25"/>
      <c r="C13" s="26" t="s">
        <v>15</v>
      </c>
      <c r="D13" s="27">
        <f>SUM(D14:D16)</f>
        <v>228.60000000000002</v>
      </c>
      <c r="E13" s="27">
        <f t="shared" si="0"/>
        <v>19.69999999999999</v>
      </c>
      <c r="F13" s="27">
        <f>SUM(F14:F16)</f>
        <v>248.3</v>
      </c>
    </row>
    <row r="14" spans="1:6" s="11" customFormat="1" ht="15">
      <c r="A14" s="16" t="s">
        <v>14</v>
      </c>
      <c r="B14" s="16" t="s">
        <v>6</v>
      </c>
      <c r="C14" s="17" t="s">
        <v>7</v>
      </c>
      <c r="D14" s="18">
        <v>170.9</v>
      </c>
      <c r="E14" s="18">
        <f t="shared" si="0"/>
        <v>0</v>
      </c>
      <c r="F14" s="18">
        <v>170.9</v>
      </c>
    </row>
    <row r="15" spans="1:6" s="10" customFormat="1" ht="15">
      <c r="A15" s="16" t="s">
        <v>14</v>
      </c>
      <c r="B15" s="16" t="s">
        <v>8</v>
      </c>
      <c r="C15" s="17" t="s">
        <v>9</v>
      </c>
      <c r="D15" s="18">
        <v>57.2</v>
      </c>
      <c r="E15" s="18">
        <f t="shared" si="0"/>
        <v>19.700000000000003</v>
      </c>
      <c r="F15" s="18">
        <v>76.9</v>
      </c>
    </row>
    <row r="16" spans="1:6" s="10" customFormat="1" ht="15">
      <c r="A16" s="16" t="s">
        <v>14</v>
      </c>
      <c r="B16" s="16" t="s">
        <v>16</v>
      </c>
      <c r="C16" s="17" t="s">
        <v>17</v>
      </c>
      <c r="D16" s="18">
        <v>0.5</v>
      </c>
      <c r="E16" s="18">
        <f t="shared" si="0"/>
        <v>0</v>
      </c>
      <c r="F16" s="18">
        <v>0.5</v>
      </c>
    </row>
    <row r="17" spans="1:6" s="10" customFormat="1" ht="45">
      <c r="A17" s="25" t="s">
        <v>18</v>
      </c>
      <c r="B17" s="25"/>
      <c r="C17" s="26" t="s">
        <v>19</v>
      </c>
      <c r="D17" s="27">
        <f>SUM(D18:D34)</f>
        <v>2285.8</v>
      </c>
      <c r="E17" s="27">
        <f t="shared" si="0"/>
        <v>25.199999999999818</v>
      </c>
      <c r="F17" s="27">
        <f>SUM(F18:F34)</f>
        <v>2311</v>
      </c>
    </row>
    <row r="18" spans="1:6" s="11" customFormat="1" ht="15">
      <c r="A18" s="16" t="s">
        <v>18</v>
      </c>
      <c r="B18" s="16" t="s">
        <v>6</v>
      </c>
      <c r="C18" s="17" t="s">
        <v>7</v>
      </c>
      <c r="D18" s="18">
        <v>1541.5</v>
      </c>
      <c r="E18" s="18">
        <f t="shared" si="0"/>
        <v>0</v>
      </c>
      <c r="F18" s="18">
        <v>1541.5</v>
      </c>
    </row>
    <row r="19" spans="1:6" s="11" customFormat="1" ht="15">
      <c r="A19" s="16" t="s">
        <v>18</v>
      </c>
      <c r="B19" s="16" t="s">
        <v>12</v>
      </c>
      <c r="C19" s="17" t="s">
        <v>13</v>
      </c>
      <c r="D19" s="18">
        <v>8.6</v>
      </c>
      <c r="E19" s="18">
        <f t="shared" si="0"/>
        <v>0</v>
      </c>
      <c r="F19" s="18">
        <v>8.6</v>
      </c>
    </row>
    <row r="20" spans="1:6" s="11" customFormat="1" ht="15" hidden="1">
      <c r="A20" s="16" t="s">
        <v>18</v>
      </c>
      <c r="B20" s="16" t="s">
        <v>100</v>
      </c>
      <c r="C20" s="17" t="s">
        <v>101</v>
      </c>
      <c r="D20" s="18"/>
      <c r="E20" s="18">
        <f t="shared" si="0"/>
        <v>0</v>
      </c>
      <c r="F20" s="18"/>
    </row>
    <row r="21" spans="1:6" s="11" customFormat="1" ht="15">
      <c r="A21" s="16" t="s">
        <v>18</v>
      </c>
      <c r="B21" s="16" t="s">
        <v>8</v>
      </c>
      <c r="C21" s="17" t="s">
        <v>9</v>
      </c>
      <c r="D21" s="18">
        <v>507.8</v>
      </c>
      <c r="E21" s="18">
        <f t="shared" si="0"/>
        <v>36.599999999999966</v>
      </c>
      <c r="F21" s="18">
        <v>544.4</v>
      </c>
    </row>
    <row r="22" spans="1:6" s="11" customFormat="1" ht="15">
      <c r="A22" s="16" t="s">
        <v>18</v>
      </c>
      <c r="B22" s="16" t="s">
        <v>20</v>
      </c>
      <c r="C22" s="17" t="s">
        <v>21</v>
      </c>
      <c r="D22" s="18">
        <v>46.3</v>
      </c>
      <c r="E22" s="18">
        <f t="shared" si="0"/>
        <v>-5.099999999999994</v>
      </c>
      <c r="F22" s="18">
        <v>41.2</v>
      </c>
    </row>
    <row r="23" spans="1:6" s="11" customFormat="1" ht="15">
      <c r="A23" s="16" t="s">
        <v>18</v>
      </c>
      <c r="B23" s="16" t="s">
        <v>22</v>
      </c>
      <c r="C23" s="17" t="s">
        <v>23</v>
      </c>
      <c r="D23" s="18">
        <v>79</v>
      </c>
      <c r="E23" s="18">
        <f t="shared" si="0"/>
        <v>0</v>
      </c>
      <c r="F23" s="18">
        <v>79</v>
      </c>
    </row>
    <row r="24" spans="1:6" s="11" customFormat="1" ht="15">
      <c r="A24" s="16" t="s">
        <v>18</v>
      </c>
      <c r="B24" s="16" t="s">
        <v>24</v>
      </c>
      <c r="C24" s="17" t="s">
        <v>25</v>
      </c>
      <c r="D24" s="18">
        <v>3</v>
      </c>
      <c r="E24" s="18">
        <f t="shared" si="0"/>
        <v>-3</v>
      </c>
      <c r="F24" s="18">
        <v>0</v>
      </c>
    </row>
    <row r="25" spans="1:6" s="11" customFormat="1" ht="15">
      <c r="A25" s="16" t="s">
        <v>18</v>
      </c>
      <c r="B25" s="16" t="s">
        <v>26</v>
      </c>
      <c r="C25" s="17" t="s">
        <v>27</v>
      </c>
      <c r="D25" s="18">
        <v>50</v>
      </c>
      <c r="E25" s="18">
        <f t="shared" si="0"/>
        <v>0</v>
      </c>
      <c r="F25" s="18">
        <v>50</v>
      </c>
    </row>
    <row r="26" spans="1:6" s="11" customFormat="1" ht="15">
      <c r="A26" s="16" t="s">
        <v>18</v>
      </c>
      <c r="B26" s="16" t="s">
        <v>64</v>
      </c>
      <c r="C26" s="17" t="s">
        <v>65</v>
      </c>
      <c r="D26" s="18">
        <v>4.6</v>
      </c>
      <c r="E26" s="18">
        <f t="shared" si="0"/>
        <v>5.4</v>
      </c>
      <c r="F26" s="18">
        <v>10</v>
      </c>
    </row>
    <row r="27" spans="1:6" s="10" customFormat="1" ht="15">
      <c r="A27" s="16" t="s">
        <v>18</v>
      </c>
      <c r="B27" s="16" t="s">
        <v>28</v>
      </c>
      <c r="C27" s="17" t="s">
        <v>29</v>
      </c>
      <c r="D27" s="18">
        <v>11.7</v>
      </c>
      <c r="E27" s="18">
        <f t="shared" si="0"/>
        <v>-8.7</v>
      </c>
      <c r="F27" s="18">
        <v>3</v>
      </c>
    </row>
    <row r="28" spans="1:6" s="11" customFormat="1" ht="30">
      <c r="A28" s="16" t="s">
        <v>18</v>
      </c>
      <c r="B28" s="16" t="s">
        <v>30</v>
      </c>
      <c r="C28" s="17" t="s">
        <v>31</v>
      </c>
      <c r="D28" s="18">
        <v>28.8</v>
      </c>
      <c r="E28" s="18">
        <f t="shared" si="0"/>
        <v>0</v>
      </c>
      <c r="F28" s="18">
        <v>28.8</v>
      </c>
    </row>
    <row r="29" spans="1:6" s="11" customFormat="1" ht="15">
      <c r="A29" s="16" t="s">
        <v>18</v>
      </c>
      <c r="B29" s="16" t="s">
        <v>32</v>
      </c>
      <c r="C29" s="17" t="s">
        <v>33</v>
      </c>
      <c r="D29" s="18">
        <v>4</v>
      </c>
      <c r="E29" s="18">
        <f t="shared" si="0"/>
        <v>0</v>
      </c>
      <c r="F29" s="18">
        <v>4</v>
      </c>
    </row>
    <row r="30" spans="1:6" s="10" customFormat="1" ht="15">
      <c r="A30" s="16" t="s">
        <v>18</v>
      </c>
      <c r="B30" s="16" t="s">
        <v>16</v>
      </c>
      <c r="C30" s="17" t="s">
        <v>17</v>
      </c>
      <c r="D30" s="18">
        <v>0.5</v>
      </c>
      <c r="E30" s="18">
        <f t="shared" si="0"/>
        <v>0</v>
      </c>
      <c r="F30" s="18">
        <v>0.5</v>
      </c>
    </row>
    <row r="31" spans="1:6" s="11" customFormat="1" ht="15" hidden="1">
      <c r="A31" s="16" t="s">
        <v>18</v>
      </c>
      <c r="B31" s="16" t="s">
        <v>34</v>
      </c>
      <c r="C31" s="17" t="s">
        <v>35</v>
      </c>
      <c r="D31" s="18">
        <v>0</v>
      </c>
      <c r="E31" s="18">
        <f t="shared" si="0"/>
        <v>0</v>
      </c>
      <c r="F31" s="18"/>
    </row>
    <row r="32" spans="1:6" s="10" customFormat="1" ht="15" hidden="1">
      <c r="A32" s="16" t="s">
        <v>18</v>
      </c>
      <c r="B32" s="16" t="s">
        <v>36</v>
      </c>
      <c r="C32" s="17" t="s">
        <v>37</v>
      </c>
      <c r="D32" s="18">
        <v>0</v>
      </c>
      <c r="E32" s="18">
        <f t="shared" si="0"/>
        <v>0</v>
      </c>
      <c r="F32" s="18"/>
    </row>
    <row r="33" spans="1:6" s="11" customFormat="1" ht="15" hidden="1">
      <c r="A33" s="16" t="s">
        <v>18</v>
      </c>
      <c r="B33" s="16" t="s">
        <v>38</v>
      </c>
      <c r="C33" s="17" t="s">
        <v>39</v>
      </c>
      <c r="D33" s="18">
        <v>0</v>
      </c>
      <c r="E33" s="18">
        <f t="shared" si="0"/>
        <v>0</v>
      </c>
      <c r="F33" s="18"/>
    </row>
    <row r="34" spans="1:6" s="10" customFormat="1" ht="15" hidden="1">
      <c r="A34" s="16" t="s">
        <v>18</v>
      </c>
      <c r="B34" s="16" t="s">
        <v>40</v>
      </c>
      <c r="C34" s="17" t="s">
        <v>41</v>
      </c>
      <c r="D34" s="18">
        <v>0</v>
      </c>
      <c r="E34" s="18">
        <f t="shared" si="0"/>
        <v>0</v>
      </c>
      <c r="F34" s="18"/>
    </row>
    <row r="35" spans="1:6" s="10" customFormat="1" ht="36.75" customHeight="1">
      <c r="A35" s="25" t="s">
        <v>42</v>
      </c>
      <c r="B35" s="25"/>
      <c r="C35" s="26" t="s">
        <v>43</v>
      </c>
      <c r="D35" s="27">
        <f>SUM(D36:D37)</f>
        <v>743.1</v>
      </c>
      <c r="E35" s="27">
        <f t="shared" si="0"/>
        <v>0</v>
      </c>
      <c r="F35" s="27">
        <f>SUM(F36:F37)</f>
        <v>743.1</v>
      </c>
    </row>
    <row r="36" spans="1:6" s="11" customFormat="1" ht="30">
      <c r="A36" s="16" t="s">
        <v>42</v>
      </c>
      <c r="B36" s="16" t="s">
        <v>44</v>
      </c>
      <c r="C36" s="17" t="s">
        <v>45</v>
      </c>
      <c r="D36" s="18">
        <v>696.5</v>
      </c>
      <c r="E36" s="18">
        <f t="shared" si="0"/>
        <v>0</v>
      </c>
      <c r="F36" s="18">
        <v>696.5</v>
      </c>
    </row>
    <row r="37" spans="1:6" s="10" customFormat="1" ht="15">
      <c r="A37" s="16" t="s">
        <v>42</v>
      </c>
      <c r="B37" s="16" t="s">
        <v>46</v>
      </c>
      <c r="C37" s="17" t="s">
        <v>47</v>
      </c>
      <c r="D37" s="18">
        <v>46.6</v>
      </c>
      <c r="E37" s="18">
        <f t="shared" si="0"/>
        <v>0</v>
      </c>
      <c r="F37" s="18">
        <v>46.6</v>
      </c>
    </row>
    <row r="38" spans="1:6" s="10" customFormat="1" ht="15">
      <c r="A38" s="25" t="s">
        <v>48</v>
      </c>
      <c r="B38" s="25"/>
      <c r="C38" s="26" t="s">
        <v>49</v>
      </c>
      <c r="D38" s="27">
        <f>D39</f>
        <v>10</v>
      </c>
      <c r="E38" s="27">
        <f t="shared" si="0"/>
        <v>0</v>
      </c>
      <c r="F38" s="27">
        <f>F39</f>
        <v>10</v>
      </c>
    </row>
    <row r="39" spans="1:6" s="10" customFormat="1" ht="15">
      <c r="A39" s="16" t="s">
        <v>48</v>
      </c>
      <c r="B39" s="16" t="s">
        <v>50</v>
      </c>
      <c r="C39" s="17" t="s">
        <v>51</v>
      </c>
      <c r="D39" s="18">
        <v>10</v>
      </c>
      <c r="E39" s="18">
        <f t="shared" si="0"/>
        <v>0</v>
      </c>
      <c r="F39" s="18">
        <v>10</v>
      </c>
    </row>
    <row r="40" spans="1:6" s="10" customFormat="1" ht="15">
      <c r="A40" s="25" t="s">
        <v>52</v>
      </c>
      <c r="B40" s="25"/>
      <c r="C40" s="26" t="s">
        <v>53</v>
      </c>
      <c r="D40" s="27">
        <f>SUM(D41:D44)</f>
        <v>788.4000000000001</v>
      </c>
      <c r="E40" s="27">
        <f t="shared" si="0"/>
        <v>0</v>
      </c>
      <c r="F40" s="27">
        <f>SUM(F41:F44)</f>
        <v>788.4000000000001</v>
      </c>
    </row>
    <row r="41" spans="1:6" s="11" customFormat="1" ht="15">
      <c r="A41" s="16" t="s">
        <v>52</v>
      </c>
      <c r="B41" s="16" t="s">
        <v>32</v>
      </c>
      <c r="C41" s="17" t="s">
        <v>33</v>
      </c>
      <c r="D41" s="18">
        <v>7</v>
      </c>
      <c r="E41" s="18">
        <f t="shared" si="0"/>
        <v>0</v>
      </c>
      <c r="F41" s="18">
        <v>7</v>
      </c>
    </row>
    <row r="42" spans="1:6" s="11" customFormat="1" ht="15">
      <c r="A42" s="16" t="s">
        <v>52</v>
      </c>
      <c r="B42" s="16" t="s">
        <v>54</v>
      </c>
      <c r="C42" s="17" t="s">
        <v>55</v>
      </c>
      <c r="D42" s="18">
        <v>0.7</v>
      </c>
      <c r="E42" s="18">
        <f t="shared" si="0"/>
        <v>0</v>
      </c>
      <c r="F42" s="18">
        <v>0.7</v>
      </c>
    </row>
    <row r="43" spans="1:6" s="11" customFormat="1" ht="15">
      <c r="A43" s="16" t="s">
        <v>52</v>
      </c>
      <c r="B43" s="16" t="s">
        <v>102</v>
      </c>
      <c r="C43" s="17" t="s">
        <v>103</v>
      </c>
      <c r="D43" s="18">
        <v>780</v>
      </c>
      <c r="E43" s="18">
        <f t="shared" si="0"/>
        <v>0</v>
      </c>
      <c r="F43" s="18">
        <v>780</v>
      </c>
    </row>
    <row r="44" spans="1:6" s="9" customFormat="1" ht="22.5" customHeight="1">
      <c r="A44" s="16" t="s">
        <v>52</v>
      </c>
      <c r="B44" s="16" t="s">
        <v>40</v>
      </c>
      <c r="C44" s="17" t="s">
        <v>41</v>
      </c>
      <c r="D44" s="18">
        <v>0.7</v>
      </c>
      <c r="E44" s="18">
        <f t="shared" si="0"/>
        <v>0</v>
      </c>
      <c r="F44" s="18">
        <v>0.7</v>
      </c>
    </row>
    <row r="45" spans="1:6" s="9" customFormat="1" ht="15">
      <c r="A45" s="22" t="s">
        <v>56</v>
      </c>
      <c r="B45" s="22"/>
      <c r="C45" s="23" t="s">
        <v>57</v>
      </c>
      <c r="D45" s="24">
        <f>D46</f>
        <v>64.1</v>
      </c>
      <c r="E45" s="24">
        <f t="shared" si="0"/>
        <v>0</v>
      </c>
      <c r="F45" s="24">
        <f>F46</f>
        <v>64.1</v>
      </c>
    </row>
    <row r="46" spans="1:6" s="10" customFormat="1" ht="15">
      <c r="A46" s="25" t="s">
        <v>58</v>
      </c>
      <c r="B46" s="25"/>
      <c r="C46" s="26" t="s">
        <v>59</v>
      </c>
      <c r="D46" s="27">
        <f>SUM(D47:D51)</f>
        <v>64.1</v>
      </c>
      <c r="E46" s="27">
        <f t="shared" si="0"/>
        <v>0</v>
      </c>
      <c r="F46" s="27">
        <f>SUM(F47:F51)</f>
        <v>64.1</v>
      </c>
    </row>
    <row r="47" spans="1:6" s="11" customFormat="1" ht="15">
      <c r="A47" s="16" t="s">
        <v>58</v>
      </c>
      <c r="B47" s="16" t="s">
        <v>6</v>
      </c>
      <c r="C47" s="17" t="s">
        <v>7</v>
      </c>
      <c r="D47" s="18">
        <v>45.5</v>
      </c>
      <c r="E47" s="18">
        <f t="shared" si="0"/>
        <v>0</v>
      </c>
      <c r="F47" s="18">
        <v>45.5</v>
      </c>
    </row>
    <row r="48" spans="1:6" s="11" customFormat="1" ht="15">
      <c r="A48" s="16" t="s">
        <v>58</v>
      </c>
      <c r="B48" s="16" t="s">
        <v>8</v>
      </c>
      <c r="C48" s="17" t="s">
        <v>9</v>
      </c>
      <c r="D48" s="18">
        <v>13.8</v>
      </c>
      <c r="E48" s="18">
        <f t="shared" si="0"/>
        <v>0</v>
      </c>
      <c r="F48" s="18">
        <v>13.8</v>
      </c>
    </row>
    <row r="49" spans="1:6" s="11" customFormat="1" ht="15">
      <c r="A49" s="16" t="s">
        <v>58</v>
      </c>
      <c r="B49" s="16" t="s">
        <v>26</v>
      </c>
      <c r="C49" s="17" t="s">
        <v>27</v>
      </c>
      <c r="D49" s="18">
        <v>0.8</v>
      </c>
      <c r="E49" s="18">
        <f t="shared" si="0"/>
        <v>0</v>
      </c>
      <c r="F49" s="18">
        <v>0.8</v>
      </c>
    </row>
    <row r="50" spans="1:6" s="9" customFormat="1" ht="35.25" customHeight="1">
      <c r="A50" s="16" t="s">
        <v>58</v>
      </c>
      <c r="B50" s="16" t="s">
        <v>34</v>
      </c>
      <c r="C50" s="17" t="s">
        <v>35</v>
      </c>
      <c r="D50" s="18">
        <v>4</v>
      </c>
      <c r="E50" s="18">
        <f t="shared" si="0"/>
        <v>0</v>
      </c>
      <c r="F50" s="18">
        <v>4</v>
      </c>
    </row>
    <row r="51" spans="1:6" s="10" customFormat="1" ht="15" hidden="1">
      <c r="A51" s="16" t="s">
        <v>58</v>
      </c>
      <c r="B51" s="16" t="s">
        <v>40</v>
      </c>
      <c r="C51" s="17" t="s">
        <v>41</v>
      </c>
      <c r="D51" s="18">
        <v>0</v>
      </c>
      <c r="E51" s="18">
        <f t="shared" si="0"/>
        <v>0</v>
      </c>
      <c r="F51" s="18">
        <v>0</v>
      </c>
    </row>
    <row r="52" spans="1:6" s="9" customFormat="1" ht="30" hidden="1">
      <c r="A52" s="22" t="s">
        <v>60</v>
      </c>
      <c r="B52" s="22"/>
      <c r="C52" s="23" t="s">
        <v>61</v>
      </c>
      <c r="D52" s="24">
        <f>D53</f>
        <v>0</v>
      </c>
      <c r="E52" s="24">
        <f t="shared" si="0"/>
        <v>0</v>
      </c>
      <c r="F52" s="24">
        <f>F53</f>
        <v>0</v>
      </c>
    </row>
    <row r="53" spans="1:6" s="10" customFormat="1" ht="49.5" customHeight="1" hidden="1">
      <c r="A53" s="25" t="s">
        <v>62</v>
      </c>
      <c r="B53" s="25"/>
      <c r="C53" s="26" t="s">
        <v>63</v>
      </c>
      <c r="D53" s="27">
        <f>D54</f>
        <v>0</v>
      </c>
      <c r="E53" s="27">
        <f t="shared" si="0"/>
        <v>0</v>
      </c>
      <c r="F53" s="27">
        <f>F54</f>
        <v>0</v>
      </c>
    </row>
    <row r="54" spans="1:6" s="10" customFormat="1" ht="15" hidden="1">
      <c r="A54" s="16" t="s">
        <v>62</v>
      </c>
      <c r="B54" s="16" t="s">
        <v>64</v>
      </c>
      <c r="C54" s="17" t="s">
        <v>65</v>
      </c>
      <c r="D54" s="18">
        <v>0</v>
      </c>
      <c r="E54" s="18">
        <f t="shared" si="0"/>
        <v>0</v>
      </c>
      <c r="F54" s="18"/>
    </row>
    <row r="55" spans="1:6" s="9" customFormat="1" ht="15">
      <c r="A55" s="22" t="s">
        <v>66</v>
      </c>
      <c r="B55" s="22"/>
      <c r="C55" s="23" t="s">
        <v>67</v>
      </c>
      <c r="D55" s="24">
        <f>D56</f>
        <v>736.9000000000001</v>
      </c>
      <c r="E55" s="24">
        <f t="shared" si="0"/>
        <v>0</v>
      </c>
      <c r="F55" s="24">
        <f>F56</f>
        <v>736.9000000000001</v>
      </c>
    </row>
    <row r="56" spans="1:6" s="10" customFormat="1" ht="15">
      <c r="A56" s="25" t="s">
        <v>68</v>
      </c>
      <c r="B56" s="25"/>
      <c r="C56" s="26" t="s">
        <v>69</v>
      </c>
      <c r="D56" s="27">
        <f>SUM(D57:D61)</f>
        <v>736.9000000000001</v>
      </c>
      <c r="E56" s="27">
        <f t="shared" si="0"/>
        <v>0</v>
      </c>
      <c r="F56" s="27">
        <f>SUM(F57:F61)</f>
        <v>736.9000000000001</v>
      </c>
    </row>
    <row r="57" spans="1:6" s="11" customFormat="1" ht="15">
      <c r="A57" s="16" t="s">
        <v>68</v>
      </c>
      <c r="B57" s="16" t="s">
        <v>22</v>
      </c>
      <c r="C57" s="17" t="s">
        <v>23</v>
      </c>
      <c r="D57" s="18">
        <v>60.1</v>
      </c>
      <c r="E57" s="18">
        <f t="shared" si="0"/>
        <v>0</v>
      </c>
      <c r="F57" s="18">
        <v>60.1</v>
      </c>
    </row>
    <row r="58" spans="1:6" s="11" customFormat="1" ht="15">
      <c r="A58" s="16" t="s">
        <v>68</v>
      </c>
      <c r="B58" s="16" t="s">
        <v>26</v>
      </c>
      <c r="C58" s="17" t="s">
        <v>27</v>
      </c>
      <c r="D58" s="18">
        <v>630.2</v>
      </c>
      <c r="E58" s="18">
        <f t="shared" si="0"/>
        <v>0</v>
      </c>
      <c r="F58" s="18">
        <v>630.2</v>
      </c>
    </row>
    <row r="59" spans="1:6" s="11" customFormat="1" ht="15">
      <c r="A59" s="16" t="s">
        <v>68</v>
      </c>
      <c r="B59" s="16" t="s">
        <v>64</v>
      </c>
      <c r="C59" s="17" t="s">
        <v>65</v>
      </c>
      <c r="D59" s="18">
        <v>16.6</v>
      </c>
      <c r="E59" s="18">
        <f t="shared" si="0"/>
        <v>0</v>
      </c>
      <c r="F59" s="18">
        <v>16.6</v>
      </c>
    </row>
    <row r="60" spans="1:6" s="9" customFormat="1" ht="22.5" customHeight="1">
      <c r="A60" s="16" t="s">
        <v>68</v>
      </c>
      <c r="B60" s="16" t="s">
        <v>40</v>
      </c>
      <c r="C60" s="17" t="s">
        <v>41</v>
      </c>
      <c r="D60" s="18">
        <v>10</v>
      </c>
      <c r="E60" s="18">
        <f t="shared" si="0"/>
        <v>0</v>
      </c>
      <c r="F60" s="18">
        <v>10</v>
      </c>
    </row>
    <row r="61" spans="1:6" s="10" customFormat="1" ht="15">
      <c r="A61" s="16" t="s">
        <v>68</v>
      </c>
      <c r="B61" s="16" t="s">
        <v>70</v>
      </c>
      <c r="C61" s="17" t="s">
        <v>71</v>
      </c>
      <c r="D61" s="18">
        <v>20</v>
      </c>
      <c r="E61" s="18">
        <f t="shared" si="0"/>
        <v>0</v>
      </c>
      <c r="F61" s="18">
        <v>20</v>
      </c>
    </row>
    <row r="62" spans="1:6" s="9" customFormat="1" ht="15">
      <c r="A62" s="22" t="s">
        <v>72</v>
      </c>
      <c r="B62" s="22"/>
      <c r="C62" s="23" t="s">
        <v>73</v>
      </c>
      <c r="D62" s="24">
        <f>D63</f>
        <v>1121</v>
      </c>
      <c r="E62" s="24">
        <f t="shared" si="0"/>
        <v>-8.200000000000045</v>
      </c>
      <c r="F62" s="24">
        <f>F63</f>
        <v>1112.8</v>
      </c>
    </row>
    <row r="63" spans="1:6" s="10" customFormat="1" ht="15">
      <c r="A63" s="25" t="s">
        <v>74</v>
      </c>
      <c r="B63" s="25"/>
      <c r="C63" s="26" t="s">
        <v>75</v>
      </c>
      <c r="D63" s="27">
        <f>SUM(D64:D69)</f>
        <v>1121</v>
      </c>
      <c r="E63" s="27">
        <f t="shared" si="0"/>
        <v>-8.200000000000045</v>
      </c>
      <c r="F63" s="27">
        <f>SUM(F64:F69)</f>
        <v>1112.8</v>
      </c>
    </row>
    <row r="64" spans="1:6" s="9" customFormat="1" ht="15">
      <c r="A64" s="16" t="s">
        <v>74</v>
      </c>
      <c r="B64" s="16" t="s">
        <v>76</v>
      </c>
      <c r="C64" s="17" t="s">
        <v>77</v>
      </c>
      <c r="D64" s="18">
        <v>1000</v>
      </c>
      <c r="E64" s="18">
        <f t="shared" si="0"/>
        <v>0</v>
      </c>
      <c r="F64" s="18">
        <v>1000</v>
      </c>
    </row>
    <row r="65" spans="1:6" s="10" customFormat="1" ht="15" hidden="1">
      <c r="A65" s="16" t="s">
        <v>74</v>
      </c>
      <c r="B65" s="16" t="s">
        <v>26</v>
      </c>
      <c r="C65" s="17" t="s">
        <v>27</v>
      </c>
      <c r="D65" s="18">
        <v>0</v>
      </c>
      <c r="E65" s="18">
        <f t="shared" si="0"/>
        <v>0</v>
      </c>
      <c r="F65" s="18"/>
    </row>
    <row r="66" spans="1:6" s="11" customFormat="1" ht="15">
      <c r="A66" s="16" t="s">
        <v>74</v>
      </c>
      <c r="B66" s="16" t="s">
        <v>78</v>
      </c>
      <c r="C66" s="17" t="s">
        <v>79</v>
      </c>
      <c r="D66" s="18">
        <v>20</v>
      </c>
      <c r="E66" s="18">
        <f t="shared" si="0"/>
        <v>-8.2</v>
      </c>
      <c r="F66" s="18">
        <v>11.8</v>
      </c>
    </row>
    <row r="67" spans="1:6" s="9" customFormat="1" ht="22.5" customHeight="1" hidden="1">
      <c r="A67" s="16" t="s">
        <v>74</v>
      </c>
      <c r="B67" s="16" t="s">
        <v>64</v>
      </c>
      <c r="C67" s="17" t="s">
        <v>65</v>
      </c>
      <c r="D67" s="18">
        <v>0</v>
      </c>
      <c r="E67" s="18">
        <f t="shared" si="0"/>
        <v>0</v>
      </c>
      <c r="F67" s="18"/>
    </row>
    <row r="68" spans="1:6" s="9" customFormat="1" ht="36.75" customHeight="1">
      <c r="A68" s="16" t="s">
        <v>74</v>
      </c>
      <c r="B68" s="16" t="s">
        <v>104</v>
      </c>
      <c r="C68" s="17" t="s">
        <v>105</v>
      </c>
      <c r="D68" s="18">
        <v>101</v>
      </c>
      <c r="E68" s="18">
        <f t="shared" si="0"/>
        <v>0</v>
      </c>
      <c r="F68" s="18">
        <v>101</v>
      </c>
    </row>
    <row r="69" spans="1:6" s="12" customFormat="1" ht="15" customHeight="1" hidden="1">
      <c r="A69" s="16" t="s">
        <v>74</v>
      </c>
      <c r="B69" s="16" t="s">
        <v>40</v>
      </c>
      <c r="C69" s="17" t="s">
        <v>41</v>
      </c>
      <c r="D69" s="18">
        <v>0</v>
      </c>
      <c r="E69" s="18">
        <f t="shared" si="0"/>
        <v>0</v>
      </c>
      <c r="F69" s="18">
        <v>0</v>
      </c>
    </row>
    <row r="70" spans="1:6" s="14" customFormat="1" ht="15" hidden="1">
      <c r="A70" s="22" t="s">
        <v>80</v>
      </c>
      <c r="B70" s="22"/>
      <c r="C70" s="23" t="s">
        <v>81</v>
      </c>
      <c r="D70" s="24">
        <f>D71</f>
        <v>0</v>
      </c>
      <c r="E70" s="24">
        <f t="shared" si="0"/>
        <v>0</v>
      </c>
      <c r="F70" s="24">
        <f>F71</f>
        <v>0</v>
      </c>
    </row>
    <row r="71" spans="1:6" s="12" customFormat="1" ht="30.75" customHeight="1" hidden="1">
      <c r="A71" s="25" t="s">
        <v>82</v>
      </c>
      <c r="B71" s="25"/>
      <c r="C71" s="26" t="s">
        <v>83</v>
      </c>
      <c r="D71" s="27">
        <f>D72</f>
        <v>0</v>
      </c>
      <c r="E71" s="27">
        <f t="shared" si="0"/>
        <v>0</v>
      </c>
      <c r="F71" s="27">
        <f>F72</f>
        <v>0</v>
      </c>
    </row>
    <row r="72" spans="1:6" s="12" customFormat="1" ht="30" hidden="1">
      <c r="A72" s="16" t="s">
        <v>82</v>
      </c>
      <c r="B72" s="16" t="s">
        <v>84</v>
      </c>
      <c r="C72" s="17" t="s">
        <v>85</v>
      </c>
      <c r="D72" s="18">
        <v>0</v>
      </c>
      <c r="E72" s="18">
        <f t="shared" si="0"/>
        <v>0</v>
      </c>
      <c r="F72" s="18"/>
    </row>
    <row r="73" spans="1:6" s="14" customFormat="1" ht="15">
      <c r="A73" s="22" t="s">
        <v>86</v>
      </c>
      <c r="B73" s="22"/>
      <c r="C73" s="23" t="s">
        <v>87</v>
      </c>
      <c r="D73" s="24">
        <f>D74</f>
        <v>1539.7</v>
      </c>
      <c r="E73" s="24">
        <f t="shared" si="0"/>
        <v>-49.799999999999955</v>
      </c>
      <c r="F73" s="24">
        <f>F74</f>
        <v>1489.9</v>
      </c>
    </row>
    <row r="74" spans="1:6" s="12" customFormat="1" ht="15">
      <c r="A74" s="25" t="s">
        <v>88</v>
      </c>
      <c r="B74" s="25"/>
      <c r="C74" s="26" t="s">
        <v>89</v>
      </c>
      <c r="D74" s="27">
        <f>SUM(D75:D81)</f>
        <v>1539.7</v>
      </c>
      <c r="E74" s="27">
        <f t="shared" si="0"/>
        <v>-49.799999999999955</v>
      </c>
      <c r="F74" s="27">
        <f>SUM(F75:F81)</f>
        <v>1489.9</v>
      </c>
    </row>
    <row r="75" spans="1:6" s="13" customFormat="1" ht="15">
      <c r="A75" s="16" t="s">
        <v>88</v>
      </c>
      <c r="B75" s="16" t="s">
        <v>6</v>
      </c>
      <c r="C75" s="17" t="s">
        <v>7</v>
      </c>
      <c r="D75" s="18">
        <v>1011.1</v>
      </c>
      <c r="E75" s="18">
        <f t="shared" si="0"/>
        <v>0</v>
      </c>
      <c r="F75" s="18">
        <v>1011.1</v>
      </c>
    </row>
    <row r="76" spans="1:6" s="13" customFormat="1" ht="15">
      <c r="A76" s="16" t="s">
        <v>88</v>
      </c>
      <c r="B76" s="16" t="s">
        <v>8</v>
      </c>
      <c r="C76" s="17" t="s">
        <v>9</v>
      </c>
      <c r="D76" s="18">
        <v>431.2</v>
      </c>
      <c r="E76" s="18">
        <f aca="true" t="shared" si="1" ref="E76:E84">F76-D76</f>
        <v>7.100000000000023</v>
      </c>
      <c r="F76" s="18">
        <v>438.3</v>
      </c>
    </row>
    <row r="77" spans="1:6" s="13" customFormat="1" ht="15">
      <c r="A77" s="16" t="s">
        <v>88</v>
      </c>
      <c r="B77" s="16" t="s">
        <v>22</v>
      </c>
      <c r="C77" s="17" t="s">
        <v>23</v>
      </c>
      <c r="D77" s="18">
        <v>50</v>
      </c>
      <c r="E77" s="18">
        <f t="shared" si="1"/>
        <v>-10</v>
      </c>
      <c r="F77" s="18">
        <v>40</v>
      </c>
    </row>
    <row r="78" spans="1:6" s="13" customFormat="1" ht="15">
      <c r="A78" s="16" t="s">
        <v>88</v>
      </c>
      <c r="B78" s="16" t="s">
        <v>26</v>
      </c>
      <c r="C78" s="17" t="s">
        <v>27</v>
      </c>
      <c r="D78" s="18">
        <v>46.9</v>
      </c>
      <c r="E78" s="18">
        <f t="shared" si="1"/>
        <v>-46.9</v>
      </c>
      <c r="F78" s="18">
        <v>0</v>
      </c>
    </row>
    <row r="79" spans="1:6" s="14" customFormat="1" ht="32.25" customHeight="1" hidden="1">
      <c r="A79" s="16" t="s">
        <v>88</v>
      </c>
      <c r="B79" s="16" t="s">
        <v>64</v>
      </c>
      <c r="C79" s="17" t="s">
        <v>65</v>
      </c>
      <c r="D79" s="18"/>
      <c r="E79" s="18">
        <f t="shared" si="1"/>
        <v>0</v>
      </c>
      <c r="F79" s="18"/>
    </row>
    <row r="80" spans="1:6" s="12" customFormat="1" ht="15">
      <c r="A80" s="16" t="s">
        <v>88</v>
      </c>
      <c r="B80" s="16" t="s">
        <v>16</v>
      </c>
      <c r="C80" s="17" t="s">
        <v>17</v>
      </c>
      <c r="D80" s="18">
        <v>0.5</v>
      </c>
      <c r="E80" s="18">
        <f t="shared" si="1"/>
        <v>0</v>
      </c>
      <c r="F80" s="18">
        <v>0.5</v>
      </c>
    </row>
    <row r="81" spans="1:6" s="13" customFormat="1" ht="15" hidden="1">
      <c r="A81" s="16" t="s">
        <v>88</v>
      </c>
      <c r="B81" s="16" t="s">
        <v>40</v>
      </c>
      <c r="C81" s="17" t="s">
        <v>41</v>
      </c>
      <c r="D81" s="18">
        <v>0</v>
      </c>
      <c r="E81" s="18">
        <f t="shared" si="1"/>
        <v>0</v>
      </c>
      <c r="F81" s="18"/>
    </row>
    <row r="82" spans="1:6" s="14" customFormat="1" ht="33" customHeight="1">
      <c r="A82" s="22" t="s">
        <v>90</v>
      </c>
      <c r="B82" s="22"/>
      <c r="C82" s="23" t="s">
        <v>91</v>
      </c>
      <c r="D82" s="24">
        <f>D83</f>
        <v>1</v>
      </c>
      <c r="E82" s="24">
        <f t="shared" si="1"/>
        <v>0</v>
      </c>
      <c r="F82" s="24">
        <f>F83</f>
        <v>1</v>
      </c>
    </row>
    <row r="83" spans="1:6" s="12" customFormat="1" ht="30">
      <c r="A83" s="25" t="s">
        <v>92</v>
      </c>
      <c r="B83" s="25"/>
      <c r="C83" s="26" t="s">
        <v>93</v>
      </c>
      <c r="D83" s="27">
        <f>D84</f>
        <v>1</v>
      </c>
      <c r="E83" s="27">
        <f t="shared" si="1"/>
        <v>0</v>
      </c>
      <c r="F83" s="27">
        <f>F84</f>
        <v>1</v>
      </c>
    </row>
    <row r="84" spans="1:6" s="13" customFormat="1" ht="15">
      <c r="A84" s="16" t="s">
        <v>92</v>
      </c>
      <c r="B84" s="16" t="s">
        <v>94</v>
      </c>
      <c r="C84" s="17" t="s">
        <v>95</v>
      </c>
      <c r="D84" s="18">
        <v>1</v>
      </c>
      <c r="E84" s="18">
        <f t="shared" si="1"/>
        <v>0</v>
      </c>
      <c r="F84" s="18">
        <v>1</v>
      </c>
    </row>
    <row r="85" s="13" customFormat="1" ht="12.75">
      <c r="B85" s="15"/>
    </row>
    <row r="86" s="13" customFormat="1" ht="12.75">
      <c r="B86" s="15"/>
    </row>
    <row r="87" s="13" customFormat="1" ht="12.75">
      <c r="B87" s="15"/>
    </row>
    <row r="88" s="13" customFormat="1" ht="12.75">
      <c r="B88" s="15"/>
    </row>
    <row r="89" s="13" customFormat="1" ht="12.75">
      <c r="B89" s="15"/>
    </row>
    <row r="90" s="13" customFormat="1" ht="12.75">
      <c r="B90" s="15"/>
    </row>
    <row r="164" spans="1:6" ht="15.75">
      <c r="A164" s="5"/>
      <c r="B164" s="6"/>
      <c r="C164" s="5"/>
      <c r="D164" s="5"/>
      <c r="E164" s="5"/>
      <c r="F164" s="5"/>
    </row>
    <row r="165" spans="1:6" ht="15.75">
      <c r="A165" s="5"/>
      <c r="B165" s="6"/>
      <c r="C165" s="5"/>
      <c r="D165" s="5"/>
      <c r="E165" s="5"/>
      <c r="F165" s="5"/>
    </row>
    <row r="166" spans="1:6" ht="15.75">
      <c r="A166" s="5"/>
      <c r="B166" s="6"/>
      <c r="C166" s="5"/>
      <c r="D166" s="5"/>
      <c r="E166" s="5"/>
      <c r="F166" s="5"/>
    </row>
    <row r="167" spans="1:6" ht="15.75">
      <c r="A167" s="5"/>
      <c r="B167" s="6"/>
      <c r="C167" s="5"/>
      <c r="D167" s="5"/>
      <c r="E167" s="5"/>
      <c r="F167" s="5"/>
    </row>
    <row r="168" spans="1:6" ht="15.75">
      <c r="A168" s="5"/>
      <c r="B168" s="6"/>
      <c r="C168" s="5"/>
      <c r="D168" s="5"/>
      <c r="E168" s="5"/>
      <c r="F168" s="5"/>
    </row>
    <row r="169" spans="1:6" ht="15.75">
      <c r="A169" s="5"/>
      <c r="B169" s="6"/>
      <c r="C169" s="5"/>
      <c r="D169" s="5"/>
      <c r="E169" s="5"/>
      <c r="F169" s="5"/>
    </row>
    <row r="170" spans="1:6" ht="15.75">
      <c r="A170" s="5"/>
      <c r="B170" s="6"/>
      <c r="C170" s="5"/>
      <c r="D170" s="5"/>
      <c r="E170" s="5"/>
      <c r="F170" s="5"/>
    </row>
    <row r="171" spans="1:6" ht="15.75">
      <c r="A171" s="5"/>
      <c r="B171" s="6"/>
      <c r="C171" s="5"/>
      <c r="D171" s="5"/>
      <c r="E171" s="5"/>
      <c r="F171" s="5"/>
    </row>
    <row r="172" spans="1:6" ht="15.75">
      <c r="A172" s="5"/>
      <c r="B172" s="6"/>
      <c r="C172" s="5"/>
      <c r="D172" s="5"/>
      <c r="E172" s="5"/>
      <c r="F172" s="5"/>
    </row>
    <row r="173" spans="1:6" ht="15.75">
      <c r="A173" s="5"/>
      <c r="B173" s="6"/>
      <c r="C173" s="5"/>
      <c r="D173" s="5"/>
      <c r="E173" s="5"/>
      <c r="F173" s="5"/>
    </row>
    <row r="174" spans="1:6" ht="15.75">
      <c r="A174" s="5"/>
      <c r="B174" s="6"/>
      <c r="C174" s="5"/>
      <c r="D174" s="5"/>
      <c r="E174" s="5"/>
      <c r="F174" s="5"/>
    </row>
    <row r="175" spans="1:6" ht="15.75">
      <c r="A175" s="5"/>
      <c r="B175" s="6"/>
      <c r="C175" s="5"/>
      <c r="D175" s="5"/>
      <c r="E175" s="5"/>
      <c r="F175" s="5"/>
    </row>
    <row r="176" spans="1:6" ht="15.75">
      <c r="A176" s="5"/>
      <c r="B176" s="6"/>
      <c r="C176" s="5"/>
      <c r="D176" s="5"/>
      <c r="E176" s="5"/>
      <c r="F176" s="5"/>
    </row>
    <row r="177" spans="1:6" ht="15.75">
      <c r="A177" s="5"/>
      <c r="B177" s="6"/>
      <c r="C177" s="5"/>
      <c r="D177" s="5"/>
      <c r="E177" s="5"/>
      <c r="F177" s="5"/>
    </row>
    <row r="178" spans="1:6" ht="15.75">
      <c r="A178" s="5"/>
      <c r="B178" s="6"/>
      <c r="C178" s="5"/>
      <c r="D178" s="5"/>
      <c r="E178" s="5"/>
      <c r="F178" s="5"/>
    </row>
    <row r="179" spans="1:6" ht="15.75">
      <c r="A179" s="5"/>
      <c r="B179" s="6"/>
      <c r="C179" s="5"/>
      <c r="D179" s="5"/>
      <c r="E179" s="5"/>
      <c r="F179" s="5"/>
    </row>
    <row r="180" spans="1:6" ht="15.75">
      <c r="A180" s="5"/>
      <c r="B180" s="6"/>
      <c r="C180" s="5"/>
      <c r="D180" s="5"/>
      <c r="E180" s="5"/>
      <c r="F180" s="5"/>
    </row>
    <row r="181" spans="1:6" ht="15.75">
      <c r="A181" s="5"/>
      <c r="B181" s="6"/>
      <c r="C181" s="5"/>
      <c r="D181" s="5"/>
      <c r="E181" s="5"/>
      <c r="F181" s="5"/>
    </row>
    <row r="182" spans="1:6" ht="15.75">
      <c r="A182" s="5"/>
      <c r="B182" s="6"/>
      <c r="C182" s="5"/>
      <c r="D182" s="5"/>
      <c r="E182" s="5"/>
      <c r="F182" s="5"/>
    </row>
    <row r="183" spans="1:6" ht="15.75">
      <c r="A183" s="5"/>
      <c r="B183" s="6"/>
      <c r="C183" s="5"/>
      <c r="D183" s="5"/>
      <c r="E183" s="5"/>
      <c r="F183" s="5"/>
    </row>
    <row r="184" spans="1:6" ht="15.75">
      <c r="A184" s="5"/>
      <c r="B184" s="6"/>
      <c r="C184" s="5"/>
      <c r="D184" s="5"/>
      <c r="E184" s="5"/>
      <c r="F184" s="5"/>
    </row>
    <row r="185" spans="1:6" ht="15.75">
      <c r="A185" s="5"/>
      <c r="B185" s="6"/>
      <c r="C185" s="5"/>
      <c r="D185" s="5"/>
      <c r="E185" s="5"/>
      <c r="F185" s="5"/>
    </row>
    <row r="186" spans="1:6" ht="15.75">
      <c r="A186" s="5"/>
      <c r="B186" s="6"/>
      <c r="C186" s="5"/>
      <c r="D186" s="5"/>
      <c r="E186" s="5"/>
      <c r="F186" s="5"/>
    </row>
    <row r="187" spans="1:6" ht="15.75">
      <c r="A187" s="5"/>
      <c r="B187" s="6"/>
      <c r="C187" s="5"/>
      <c r="D187" s="5"/>
      <c r="E187" s="5"/>
      <c r="F187" s="5"/>
    </row>
    <row r="188" spans="1:6" ht="15.75">
      <c r="A188" s="5"/>
      <c r="B188" s="6"/>
      <c r="C188" s="5"/>
      <c r="D188" s="5"/>
      <c r="E188" s="5"/>
      <c r="F188" s="5"/>
    </row>
    <row r="189" spans="1:6" ht="15.75">
      <c r="A189" s="5"/>
      <c r="B189" s="6"/>
      <c r="C189" s="5"/>
      <c r="D189" s="5"/>
      <c r="E189" s="5"/>
      <c r="F189" s="5"/>
    </row>
    <row r="190" spans="1:6" ht="15.75">
      <c r="A190" s="5"/>
      <c r="B190" s="6"/>
      <c r="C190" s="5"/>
      <c r="D190" s="5"/>
      <c r="E190" s="5"/>
      <c r="F190" s="5"/>
    </row>
    <row r="191" spans="1:6" ht="15.75">
      <c r="A191" s="5"/>
      <c r="B191" s="6"/>
      <c r="C191" s="5"/>
      <c r="D191" s="5"/>
      <c r="E191" s="5"/>
      <c r="F191" s="5"/>
    </row>
    <row r="192" spans="1:6" ht="15.75">
      <c r="A192" s="5"/>
      <c r="B192" s="6"/>
      <c r="C192" s="5"/>
      <c r="D192" s="5"/>
      <c r="E192" s="5"/>
      <c r="F192" s="5"/>
    </row>
    <row r="193" spans="1:6" ht="15.75">
      <c r="A193" s="5"/>
      <c r="B193" s="6"/>
      <c r="C193" s="5"/>
      <c r="D193" s="5"/>
      <c r="E193" s="5"/>
      <c r="F193" s="5"/>
    </row>
    <row r="194" spans="1:6" ht="15.75">
      <c r="A194" s="5"/>
      <c r="B194" s="6"/>
      <c r="C194" s="5"/>
      <c r="D194" s="5"/>
      <c r="E194" s="5"/>
      <c r="F194" s="5"/>
    </row>
    <row r="195" spans="1:6" ht="15.75">
      <c r="A195" s="5"/>
      <c r="B195" s="6"/>
      <c r="C195" s="5"/>
      <c r="D195" s="5"/>
      <c r="E195" s="5"/>
      <c r="F195" s="5"/>
    </row>
    <row r="196" spans="1:6" ht="15.75">
      <c r="A196" s="5"/>
      <c r="B196" s="6"/>
      <c r="C196" s="5"/>
      <c r="D196" s="5"/>
      <c r="E196" s="5"/>
      <c r="F196" s="5"/>
    </row>
    <row r="197" spans="1:6" ht="15.75">
      <c r="A197" s="5"/>
      <c r="B197" s="6"/>
      <c r="C197" s="5"/>
      <c r="D197" s="5"/>
      <c r="E197" s="5"/>
      <c r="F197" s="5"/>
    </row>
    <row r="198" spans="1:6" ht="15.75">
      <c r="A198" s="5"/>
      <c r="B198" s="6"/>
      <c r="C198" s="5"/>
      <c r="D198" s="5"/>
      <c r="E198" s="5"/>
      <c r="F198" s="5"/>
    </row>
    <row r="199" spans="1:6" ht="15.75">
      <c r="A199" s="5"/>
      <c r="B199" s="6"/>
      <c r="C199" s="5"/>
      <c r="D199" s="5"/>
      <c r="E199" s="5"/>
      <c r="F199" s="5"/>
    </row>
    <row r="200" spans="1:6" ht="15.75">
      <c r="A200" s="5"/>
      <c r="B200" s="6"/>
      <c r="C200" s="5"/>
      <c r="D200" s="5"/>
      <c r="E200" s="5"/>
      <c r="F200" s="5"/>
    </row>
    <row r="201" spans="1:6" ht="15.75">
      <c r="A201" s="5"/>
      <c r="B201" s="6"/>
      <c r="C201" s="5"/>
      <c r="D201" s="5"/>
      <c r="E201" s="5"/>
      <c r="F201" s="5"/>
    </row>
    <row r="202" spans="1:6" ht="15.75">
      <c r="A202" s="5"/>
      <c r="B202" s="6"/>
      <c r="C202" s="5"/>
      <c r="D202" s="5"/>
      <c r="E202" s="5"/>
      <c r="F202" s="5"/>
    </row>
    <row r="203" spans="1:6" ht="15.75">
      <c r="A203" s="5"/>
      <c r="B203" s="6"/>
      <c r="C203" s="5"/>
      <c r="D203" s="5"/>
      <c r="E203" s="5"/>
      <c r="F203" s="5"/>
    </row>
    <row r="204" spans="1:6" ht="15.75">
      <c r="A204" s="5"/>
      <c r="B204" s="6"/>
      <c r="C204" s="5"/>
      <c r="D204" s="5"/>
      <c r="E204" s="5"/>
      <c r="F204" s="5"/>
    </row>
    <row r="205" spans="1:6" ht="15.75">
      <c r="A205" s="5"/>
      <c r="B205" s="6"/>
      <c r="C205" s="5"/>
      <c r="D205" s="5"/>
      <c r="E205" s="5"/>
      <c r="F205" s="5"/>
    </row>
  </sheetData>
  <sheetProtection/>
  <mergeCells count="3">
    <mergeCell ref="A5:C5"/>
    <mergeCell ref="A2:F2"/>
    <mergeCell ref="C1:F1"/>
  </mergeCells>
  <printOptions/>
  <pageMargins left="0.7874015748031497" right="0.3937007874015748" top="0.3937007874015748" bottom="0.3937007874015748" header="0" footer="0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Татьяна</cp:lastModifiedBy>
  <cp:lastPrinted>2018-06-27T03:23:18Z</cp:lastPrinted>
  <dcterms:created xsi:type="dcterms:W3CDTF">2007-10-26T05:01:23Z</dcterms:created>
  <dcterms:modified xsi:type="dcterms:W3CDTF">2018-09-17T02:04:49Z</dcterms:modified>
  <cp:category/>
  <cp:version/>
  <cp:contentType/>
  <cp:contentStatus/>
</cp:coreProperties>
</file>