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1-2022" sheetId="1" r:id="rId1"/>
    <sheet name="не печатать" sheetId="2" r:id="rId2"/>
  </sheets>
  <definedNames>
    <definedName name="_xlnm.Print_Area" localSheetId="0">'2021-2022'!$A$1:$H$16</definedName>
    <definedName name="_xlnm.Print_Area" localSheetId="1">'не печатать'!$A$1:$H$19</definedName>
  </definedNames>
  <calcPr fullCalcOnLoad="1"/>
</workbook>
</file>

<file path=xl/sharedStrings.xml><?xml version="1.0" encoding="utf-8"?>
<sst xmlns="http://schemas.openxmlformats.org/spreadsheetml/2006/main" count="66" uniqueCount="34">
  <si>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</si>
  <si>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</si>
  <si>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</si>
  <si>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</si>
  <si>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</si>
  <si>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</si>
  <si>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</si>
  <si>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</si>
  <si>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</si>
  <si>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</si>
  <si>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</si>
  <si>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</si>
  <si>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</si>
  <si>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</si>
  <si>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</si>
  <si>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</si>
  <si>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</si>
  <si>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</si>
  <si>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</si>
  <si>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</si>
  <si>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</si>
  <si>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</si>
  <si>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</si>
  <si>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</si>
  <si>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</si>
  <si>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</si>
  <si>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000 01 05 02 01 10 0000 610</t>
  </si>
  <si>
    <t>План на 2021 год</t>
  </si>
  <si>
    <t>ИСТОЧНИКИ ВНУТРЕННЕГО ФИНАНСИРОВАНИЯ ДЕФИЦИТА 
БЮДЖЕТ ЗАМОРСКОГО МУНИЦИПАЛЬНОГО ОБРАЗОВАНИЯ
 НА ПЛАНОВЫЙ ПЕРИОД 2021 и 2022 ГОДОВ</t>
  </si>
  <si>
    <t>План на 2022 год</t>
  </si>
  <si>
    <t>Внесение изменений</t>
  </si>
  <si>
    <t>Уточненный план на 2021 год</t>
  </si>
  <si>
    <t>Уточненный план на 2022 год</t>
  </si>
  <si>
    <t>Приложение №14 к решению Думы
Заморского сельского поселения Нижнеилимского района"О внесении изменений в Решение Думы Заморского сельского поселения Нижнеилимского района
"О бюджете Заморского 
муниципального образования на 2020 год и 
на плановый период 2021 и 2022 годов"
от "26 " декабря  2019 года № 46
от "  31  "  марта 2020 года № 66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</si>
</sst>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>
      <alignment horizontal="center" vertical="center"/>
    </xf>
    <xf numFmtId="177" fontId="3" fillId="35" borderId="0" xfId="0" applyNumberFormat="1" applyFont="1" applyFill="1" applyBorder="1" applyAlignment="1">
      <alignment horizontal="center" vertical="center"/>
    </xf>
    <xf numFmtId="0" fontId="6" fillId="0" borderId="0" xfId="52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58.375" style="1" customWidth="1"/>
    <col min="2" max="2" width="23.875" style="1" customWidth="1"/>
    <col min="3" max="8" width="15.75390625" style="1" customWidth="1"/>
    <col min="9" max="16384" width="9.125" style="1" customWidth="1"/>
  </cols>
  <sheetData>
    <row r="1" spans="2:12" s="8" customFormat="1" ht="139.5" customHeight="1">
      <c r="B1" s="32"/>
      <c r="C1" s="32"/>
      <c r="D1" s="32"/>
      <c r="E1" s="32"/>
      <c r="F1" s="41" t="s">
        <v>33</v>
      </c>
      <c r="G1" s="41"/>
      <c r="H1" s="41"/>
      <c r="I1" s="11"/>
      <c r="J1" s="11"/>
      <c r="K1" s="11"/>
      <c r="L1" s="11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42" t="s">
        <v>28</v>
      </c>
      <c r="B3" s="42"/>
      <c r="C3" s="42"/>
      <c r="D3" s="42"/>
      <c r="E3" s="42"/>
      <c r="F3" s="42"/>
      <c r="G3" s="42"/>
      <c r="H3" s="42"/>
      <c r="I3" s="12"/>
      <c r="J3" s="12"/>
      <c r="K3" s="12"/>
      <c r="L3" s="12"/>
    </row>
    <row r="4" spans="3:8" ht="21.75" customHeight="1">
      <c r="C4" s="13"/>
      <c r="D4" s="13"/>
      <c r="E4" s="13"/>
      <c r="F4" s="13"/>
      <c r="H4" s="13" t="s">
        <v>25</v>
      </c>
    </row>
    <row r="5" spans="1:8" s="2" customFormat="1" ht="25.5" customHeight="1">
      <c r="A5" s="4" t="s">
        <v>6</v>
      </c>
      <c r="B5" s="4" t="s">
        <v>5</v>
      </c>
      <c r="C5" s="14" t="s">
        <v>27</v>
      </c>
      <c r="D5" s="14" t="s">
        <v>30</v>
      </c>
      <c r="E5" s="14" t="s">
        <v>31</v>
      </c>
      <c r="F5" s="14" t="s">
        <v>29</v>
      </c>
      <c r="G5" s="14" t="s">
        <v>30</v>
      </c>
      <c r="H5" s="14" t="s">
        <v>32</v>
      </c>
    </row>
    <row r="6" spans="1:8" s="28" customFormat="1" ht="49.5" customHeight="1">
      <c r="A6" s="24" t="s">
        <v>2</v>
      </c>
      <c r="B6" s="25" t="s">
        <v>4</v>
      </c>
      <c r="C6" s="26">
        <f>SUM(C7,C10,C13)</f>
        <v>78.10000000000001</v>
      </c>
      <c r="D6" s="26">
        <f>E6-C6</f>
        <v>0</v>
      </c>
      <c r="E6" s="26">
        <f>SUM(E7,E10,E13)</f>
        <v>78.10000000000001</v>
      </c>
      <c r="F6" s="26">
        <f>SUM(F7,F10,F13)</f>
        <v>78.20000000000002</v>
      </c>
      <c r="G6" s="27">
        <f>H6-F6</f>
        <v>0</v>
      </c>
      <c r="H6" s="26">
        <f>SUM(H7,H10,H13)</f>
        <v>78.20000000000002</v>
      </c>
    </row>
    <row r="7" spans="1:8" s="28" customFormat="1" ht="33" customHeight="1">
      <c r="A7" s="24" t="s">
        <v>0</v>
      </c>
      <c r="B7" s="25" t="s">
        <v>10</v>
      </c>
      <c r="C7" s="26">
        <f>SUM(C8:C9)</f>
        <v>78.10000000000001</v>
      </c>
      <c r="D7" s="26">
        <f aca="true" t="shared" si="0" ref="D7:D19">E7-C7</f>
        <v>0</v>
      </c>
      <c r="E7" s="26">
        <f>SUM(E8:E9)</f>
        <v>78.10000000000001</v>
      </c>
      <c r="F7" s="26">
        <f>SUM(F8:F9)</f>
        <v>78.20000000000002</v>
      </c>
      <c r="G7" s="27">
        <f aca="true" t="shared" si="1" ref="G7:G19">H7-F7</f>
        <v>0</v>
      </c>
      <c r="H7" s="26">
        <f>SUM(H8:H9)</f>
        <v>78.20000000000002</v>
      </c>
    </row>
    <row r="8" spans="1:8" s="23" customFormat="1" ht="40.5" customHeight="1">
      <c r="A8" s="29" t="s">
        <v>19</v>
      </c>
      <c r="B8" s="30" t="s">
        <v>11</v>
      </c>
      <c r="C8" s="31">
        <v>155.9</v>
      </c>
      <c r="D8" s="31">
        <f t="shared" si="0"/>
        <v>0</v>
      </c>
      <c r="E8" s="31">
        <v>155.9</v>
      </c>
      <c r="F8" s="31">
        <v>156.3</v>
      </c>
      <c r="G8" s="22">
        <f t="shared" si="1"/>
        <v>0</v>
      </c>
      <c r="H8" s="31">
        <v>156.3</v>
      </c>
    </row>
    <row r="9" spans="1:8" s="23" customFormat="1" ht="40.5" customHeight="1">
      <c r="A9" s="29" t="s">
        <v>20</v>
      </c>
      <c r="B9" s="30" t="s">
        <v>12</v>
      </c>
      <c r="C9" s="31">
        <v>-77.8</v>
      </c>
      <c r="D9" s="31">
        <f t="shared" si="0"/>
        <v>0</v>
      </c>
      <c r="E9" s="31">
        <v>-77.8</v>
      </c>
      <c r="F9" s="31">
        <v>-78.1</v>
      </c>
      <c r="G9" s="22">
        <f t="shared" si="1"/>
        <v>0</v>
      </c>
      <c r="H9" s="31">
        <v>-78.1</v>
      </c>
    </row>
    <row r="10" spans="1:8" s="28" customFormat="1" ht="35.25" customHeight="1">
      <c r="A10" s="24" t="s">
        <v>1</v>
      </c>
      <c r="B10" s="25" t="s">
        <v>13</v>
      </c>
      <c r="C10" s="26">
        <f>SUM(C11:C12)</f>
        <v>0</v>
      </c>
      <c r="D10" s="26">
        <f t="shared" si="0"/>
        <v>0</v>
      </c>
      <c r="E10" s="26">
        <f>SUM(E11:E12)</f>
        <v>0</v>
      </c>
      <c r="F10" s="26">
        <f>SUM(F11:F12)</f>
        <v>0</v>
      </c>
      <c r="G10" s="27">
        <f t="shared" si="1"/>
        <v>0</v>
      </c>
      <c r="H10" s="26">
        <f>SUM(H11:H12)</f>
        <v>0</v>
      </c>
    </row>
    <row r="11" spans="1:8" s="23" customFormat="1" ht="48" customHeight="1">
      <c r="A11" s="29" t="s">
        <v>21</v>
      </c>
      <c r="B11" s="30" t="s">
        <v>14</v>
      </c>
      <c r="C11" s="31">
        <v>0</v>
      </c>
      <c r="D11" s="31">
        <f t="shared" si="0"/>
        <v>0</v>
      </c>
      <c r="E11" s="31">
        <v>0</v>
      </c>
      <c r="F11" s="31">
        <v>0</v>
      </c>
      <c r="G11" s="22">
        <f t="shared" si="1"/>
        <v>0</v>
      </c>
      <c r="H11" s="31">
        <v>0</v>
      </c>
    </row>
    <row r="12" spans="1:8" s="23" customFormat="1" ht="50.25" customHeight="1">
      <c r="A12" s="29" t="s">
        <v>22</v>
      </c>
      <c r="B12" s="30" t="s">
        <v>15</v>
      </c>
      <c r="C12" s="31">
        <v>0</v>
      </c>
      <c r="D12" s="31">
        <f t="shared" si="0"/>
        <v>0</v>
      </c>
      <c r="E12" s="31">
        <v>0</v>
      </c>
      <c r="F12" s="31">
        <v>0</v>
      </c>
      <c r="G12" s="22">
        <f t="shared" si="1"/>
        <v>0</v>
      </c>
      <c r="H12" s="31">
        <v>0</v>
      </c>
    </row>
    <row r="13" spans="1:8" s="28" customFormat="1" ht="31.5" customHeight="1">
      <c r="A13" s="24" t="s">
        <v>3</v>
      </c>
      <c r="B13" s="25" t="s">
        <v>16</v>
      </c>
      <c r="C13" s="26">
        <f>SUM(C14:C15)</f>
        <v>0</v>
      </c>
      <c r="D13" s="26">
        <f t="shared" si="0"/>
        <v>0</v>
      </c>
      <c r="E13" s="26">
        <f>SUM(E14:E15)</f>
        <v>0</v>
      </c>
      <c r="F13" s="26">
        <f>SUM(F14:F15)</f>
        <v>0</v>
      </c>
      <c r="G13" s="27">
        <f t="shared" si="1"/>
        <v>0</v>
      </c>
      <c r="H13" s="26">
        <f>SUM(H14:H15)</f>
        <v>0</v>
      </c>
    </row>
    <row r="14" spans="1:8" s="23" customFormat="1" ht="30" customHeight="1">
      <c r="A14" s="29" t="s">
        <v>23</v>
      </c>
      <c r="B14" s="30" t="s">
        <v>17</v>
      </c>
      <c r="C14" s="31">
        <f>-(C17+C8+C11)</f>
        <v>-9027.699999999999</v>
      </c>
      <c r="D14" s="31">
        <f t="shared" si="0"/>
        <v>34</v>
      </c>
      <c r="E14" s="31">
        <f>-(E17+E8+E11)</f>
        <v>-8993.699999999999</v>
      </c>
      <c r="F14" s="31">
        <f>-(F17+F8+F11)</f>
        <v>-8665.199999999999</v>
      </c>
      <c r="G14" s="22">
        <f t="shared" si="1"/>
        <v>8</v>
      </c>
      <c r="H14" s="31">
        <f>-(H17+H8+H11)</f>
        <v>-8657.199999999999</v>
      </c>
    </row>
    <row r="15" spans="1:8" s="23" customFormat="1" ht="30" customHeight="1">
      <c r="A15" s="29" t="s">
        <v>24</v>
      </c>
      <c r="B15" s="30" t="s">
        <v>26</v>
      </c>
      <c r="C15" s="31">
        <f>C18-C9-C12</f>
        <v>9027.699999999999</v>
      </c>
      <c r="D15" s="31">
        <f t="shared" si="0"/>
        <v>-34</v>
      </c>
      <c r="E15" s="31">
        <f>E18-E9-E12</f>
        <v>8993.699999999999</v>
      </c>
      <c r="F15" s="31">
        <f>F18-F9-F12</f>
        <v>8665.2</v>
      </c>
      <c r="G15" s="22">
        <f t="shared" si="1"/>
        <v>-8</v>
      </c>
      <c r="H15" s="31">
        <f>H18-H9-H12</f>
        <v>8657.2</v>
      </c>
    </row>
    <row r="16" spans="3:8" ht="12.75">
      <c r="C16" s="6"/>
      <c r="D16" s="40"/>
      <c r="E16" s="6"/>
      <c r="F16" s="6"/>
      <c r="G16" s="21"/>
      <c r="H16" s="6"/>
    </row>
    <row r="17" spans="1:8" ht="12.75">
      <c r="A17" s="16" t="s">
        <v>7</v>
      </c>
      <c r="B17" s="5"/>
      <c r="C17" s="18">
        <v>8871.8</v>
      </c>
      <c r="D17" s="39">
        <f t="shared" si="0"/>
        <v>-34</v>
      </c>
      <c r="E17" s="18">
        <v>8837.8</v>
      </c>
      <c r="F17" s="18">
        <v>8508.9</v>
      </c>
      <c r="G17" s="21">
        <f t="shared" si="1"/>
        <v>-8</v>
      </c>
      <c r="H17" s="18">
        <v>8500.9</v>
      </c>
    </row>
    <row r="18" spans="1:8" ht="12.75">
      <c r="A18" s="16" t="s">
        <v>8</v>
      </c>
      <c r="B18" s="5"/>
      <c r="C18" s="18">
        <v>8949.9</v>
      </c>
      <c r="D18" s="15">
        <f t="shared" si="0"/>
        <v>-34</v>
      </c>
      <c r="E18" s="18">
        <v>8915.9</v>
      </c>
      <c r="F18" s="18">
        <v>8587.1</v>
      </c>
      <c r="G18" s="21">
        <f t="shared" si="1"/>
        <v>-8</v>
      </c>
      <c r="H18" s="18">
        <v>8579.1</v>
      </c>
    </row>
    <row r="19" spans="1:8" s="2" customFormat="1" ht="12.75">
      <c r="A19" s="17" t="s">
        <v>9</v>
      </c>
      <c r="B19" s="9"/>
      <c r="C19" s="19">
        <f>C17-C18</f>
        <v>-78.10000000000036</v>
      </c>
      <c r="D19" s="15">
        <f t="shared" si="0"/>
        <v>0</v>
      </c>
      <c r="E19" s="19">
        <f>E17-E18</f>
        <v>-78.10000000000036</v>
      </c>
      <c r="F19" s="19">
        <f>F17-F18</f>
        <v>-78.20000000000073</v>
      </c>
      <c r="G19" s="21">
        <f t="shared" si="1"/>
        <v>0</v>
      </c>
      <c r="H19" s="19">
        <f>H17-H18</f>
        <v>-78.20000000000073</v>
      </c>
    </row>
    <row r="20" spans="2:8" ht="12.75">
      <c r="B20" s="5"/>
      <c r="C20" s="7"/>
      <c r="D20" s="7"/>
      <c r="E20" s="7"/>
      <c r="F20" s="7"/>
      <c r="H20" s="7"/>
    </row>
    <row r="21" spans="2:6" ht="12.75">
      <c r="B21" s="5"/>
      <c r="C21" s="7"/>
      <c r="D21" s="7"/>
      <c r="E21" s="7"/>
      <c r="F21" s="7"/>
    </row>
    <row r="22" spans="2:6" s="2" customFormat="1" ht="12.75">
      <c r="B22" s="9"/>
      <c r="C22" s="10"/>
      <c r="D22" s="10"/>
      <c r="E22" s="10"/>
      <c r="F22" s="10"/>
    </row>
    <row r="23" spans="3:6" ht="12.75">
      <c r="C23" s="6"/>
      <c r="D23" s="6"/>
      <c r="E23" s="6"/>
      <c r="F23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  <row r="32" spans="3:6" ht="12.75">
      <c r="C32" s="6"/>
      <c r="D32" s="6"/>
      <c r="E32" s="6"/>
      <c r="F32" s="6"/>
    </row>
  </sheetData>
  <sheetProtection/>
  <mergeCells count="2">
    <mergeCell ref="F1:H1"/>
    <mergeCell ref="A3:H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zoomScalePageLayoutView="0" workbookViewId="0" topLeftCell="A1">
      <selection activeCell="C2" sqref="C1:H16384"/>
    </sheetView>
  </sheetViews>
  <sheetFormatPr defaultColWidth="9.00390625" defaultRowHeight="12.75"/>
  <cols>
    <col min="1" max="1" width="58.375" style="1" customWidth="1"/>
    <col min="2" max="2" width="23.875" style="1" customWidth="1"/>
    <col min="3" max="6" width="15.75390625" style="5" customWidth="1"/>
    <col min="7" max="8" width="15.75390625" style="1" customWidth="1"/>
    <col min="9" max="16384" width="9.125" style="1" customWidth="1"/>
  </cols>
  <sheetData>
    <row r="1" spans="2:12" s="8" customFormat="1" ht="129.75" customHeight="1">
      <c r="B1" s="43"/>
      <c r="C1" s="43"/>
      <c r="D1" s="43"/>
      <c r="E1" s="43"/>
      <c r="F1" s="43"/>
      <c r="G1" s="11"/>
      <c r="H1" s="11"/>
      <c r="I1" s="11"/>
      <c r="J1" s="11"/>
      <c r="K1" s="11"/>
      <c r="L1" s="11"/>
    </row>
    <row r="2" spans="1:12" ht="19.5" customHeight="1">
      <c r="A2" s="3"/>
      <c r="B2" s="3"/>
      <c r="C2" s="20"/>
      <c r="D2" s="20"/>
      <c r="E2" s="20"/>
      <c r="F2" s="20"/>
      <c r="G2" s="3"/>
      <c r="H2" s="3"/>
      <c r="I2" s="3"/>
      <c r="J2" s="3"/>
      <c r="K2" s="3"/>
      <c r="L2" s="3"/>
    </row>
    <row r="3" spans="1:12" ht="60.75" customHeight="1">
      <c r="A3" s="42" t="str">
        <f>'2021-2022'!A3:F3</f>
        <v>ИСТОЧНИКИ ВНУТРЕННЕГО ФИНАНСИРОВАНИЯ ДЕФИЦИТА 
БЮДЖЕТ ЗАМОРСКОГО МУНИЦИПАЛЬНОГО ОБРАЗОВАНИЯ
 НА ПЛАНОВЫЙ ПЕРИОД 2021 и 2022 ГОДОВ</v>
      </c>
      <c r="B3" s="42"/>
      <c r="C3" s="42"/>
      <c r="D3" s="42"/>
      <c r="E3" s="42"/>
      <c r="F3" s="42"/>
      <c r="G3" s="42"/>
      <c r="H3" s="42"/>
      <c r="I3" s="12"/>
      <c r="J3" s="12"/>
      <c r="K3" s="12"/>
      <c r="L3" s="12"/>
    </row>
    <row r="4" spans="3:8" ht="21.75" customHeight="1">
      <c r="C4" s="13"/>
      <c r="D4" s="13"/>
      <c r="E4" s="13"/>
      <c r="F4" s="13"/>
      <c r="H4" s="13" t="s">
        <v>25</v>
      </c>
    </row>
    <row r="5" spans="1:8" s="2" customFormat="1" ht="25.5" customHeight="1">
      <c r="A5" s="4" t="s">
        <v>6</v>
      </c>
      <c r="B5" s="4" t="s">
        <v>5</v>
      </c>
      <c r="C5" s="14" t="s">
        <v>27</v>
      </c>
      <c r="D5" s="14" t="s">
        <v>30</v>
      </c>
      <c r="E5" s="14" t="s">
        <v>31</v>
      </c>
      <c r="F5" s="14" t="s">
        <v>29</v>
      </c>
      <c r="G5" s="14" t="s">
        <v>30</v>
      </c>
      <c r="H5" s="14" t="s">
        <v>32</v>
      </c>
    </row>
    <row r="6" spans="1:8" s="28" customFormat="1" ht="44.25" customHeight="1">
      <c r="A6" s="24" t="s">
        <v>2</v>
      </c>
      <c r="B6" s="25" t="s">
        <v>4</v>
      </c>
      <c r="C6" s="35">
        <f>SUM(C7,C10,C13)</f>
        <v>78075</v>
      </c>
      <c r="D6" s="35">
        <f>E6-C6</f>
        <v>0</v>
      </c>
      <c r="E6" s="35">
        <f>SUM(E7,E10,E13)</f>
        <v>78075</v>
      </c>
      <c r="F6" s="35">
        <f>SUM(F7,F10,F13)</f>
        <v>78255</v>
      </c>
      <c r="G6" s="37">
        <f>H6-F6</f>
        <v>0</v>
      </c>
      <c r="H6" s="35">
        <f>SUM(H7,H10,H13)</f>
        <v>78255</v>
      </c>
    </row>
    <row r="7" spans="1:8" s="28" customFormat="1" ht="33" customHeight="1">
      <c r="A7" s="24" t="s">
        <v>0</v>
      </c>
      <c r="B7" s="25" t="s">
        <v>10</v>
      </c>
      <c r="C7" s="35">
        <f>SUM(C8:C9)</f>
        <v>78075</v>
      </c>
      <c r="D7" s="35">
        <f aca="true" t="shared" si="0" ref="D7:D19">E7-C7</f>
        <v>0</v>
      </c>
      <c r="E7" s="35">
        <f>SUM(E8:E9)</f>
        <v>78075</v>
      </c>
      <c r="F7" s="35">
        <f>SUM(F8:F9)</f>
        <v>78255</v>
      </c>
      <c r="G7" s="37">
        <f aca="true" t="shared" si="1" ref="G7:G19">H7-F7</f>
        <v>0</v>
      </c>
      <c r="H7" s="35">
        <f>SUM(H8:H9)</f>
        <v>78255</v>
      </c>
    </row>
    <row r="8" spans="1:8" s="23" customFormat="1" ht="40.5" customHeight="1">
      <c r="A8" s="29" t="s">
        <v>19</v>
      </c>
      <c r="B8" s="30" t="s">
        <v>11</v>
      </c>
      <c r="C8" s="36">
        <v>155925</v>
      </c>
      <c r="D8" s="36">
        <f t="shared" si="0"/>
        <v>0</v>
      </c>
      <c r="E8" s="36">
        <v>155925</v>
      </c>
      <c r="F8" s="36">
        <v>156330</v>
      </c>
      <c r="G8" s="38">
        <f t="shared" si="1"/>
        <v>0</v>
      </c>
      <c r="H8" s="36">
        <v>156330</v>
      </c>
    </row>
    <row r="9" spans="1:8" s="23" customFormat="1" ht="40.5" customHeight="1">
      <c r="A9" s="29" t="s">
        <v>20</v>
      </c>
      <c r="B9" s="30" t="s">
        <v>12</v>
      </c>
      <c r="C9" s="36">
        <v>-77850</v>
      </c>
      <c r="D9" s="36">
        <f t="shared" si="0"/>
        <v>0</v>
      </c>
      <c r="E9" s="36">
        <v>-77850</v>
      </c>
      <c r="F9" s="36">
        <v>-78075</v>
      </c>
      <c r="G9" s="38">
        <f t="shared" si="1"/>
        <v>0</v>
      </c>
      <c r="H9" s="36">
        <v>-78075</v>
      </c>
    </row>
    <row r="10" spans="1:8" s="28" customFormat="1" ht="35.25" customHeight="1">
      <c r="A10" s="24" t="s">
        <v>1</v>
      </c>
      <c r="B10" s="25" t="s">
        <v>13</v>
      </c>
      <c r="C10" s="35">
        <f>SUM(C11:C12)</f>
        <v>0</v>
      </c>
      <c r="D10" s="35">
        <f t="shared" si="0"/>
        <v>0</v>
      </c>
      <c r="E10" s="35">
        <f>SUM(E11:E12)</f>
        <v>0</v>
      </c>
      <c r="F10" s="35">
        <f>SUM(F11:F12)</f>
        <v>0</v>
      </c>
      <c r="G10" s="37">
        <f t="shared" si="1"/>
        <v>0</v>
      </c>
      <c r="H10" s="35">
        <f>SUM(H11:H12)</f>
        <v>0</v>
      </c>
    </row>
    <row r="11" spans="1:8" s="23" customFormat="1" ht="48" customHeight="1">
      <c r="A11" s="29" t="s">
        <v>21</v>
      </c>
      <c r="B11" s="30" t="s">
        <v>14</v>
      </c>
      <c r="C11" s="36">
        <v>0</v>
      </c>
      <c r="D11" s="36">
        <f t="shared" si="0"/>
        <v>0</v>
      </c>
      <c r="E11" s="36">
        <v>0</v>
      </c>
      <c r="F11" s="36">
        <v>0</v>
      </c>
      <c r="G11" s="38">
        <f t="shared" si="1"/>
        <v>0</v>
      </c>
      <c r="H11" s="36">
        <v>0</v>
      </c>
    </row>
    <row r="12" spans="1:8" s="23" customFormat="1" ht="50.25" customHeight="1">
      <c r="A12" s="29" t="s">
        <v>22</v>
      </c>
      <c r="B12" s="30" t="s">
        <v>15</v>
      </c>
      <c r="C12" s="36">
        <v>0</v>
      </c>
      <c r="D12" s="36">
        <f t="shared" si="0"/>
        <v>0</v>
      </c>
      <c r="E12" s="36">
        <v>0</v>
      </c>
      <c r="F12" s="36">
        <v>0</v>
      </c>
      <c r="G12" s="38">
        <f t="shared" si="1"/>
        <v>0</v>
      </c>
      <c r="H12" s="36">
        <v>0</v>
      </c>
    </row>
    <row r="13" spans="1:8" s="28" customFormat="1" ht="31.5" customHeight="1">
      <c r="A13" s="24" t="s">
        <v>3</v>
      </c>
      <c r="B13" s="25" t="s">
        <v>16</v>
      </c>
      <c r="C13" s="35">
        <f>SUM(C14:C15)</f>
        <v>0</v>
      </c>
      <c r="D13" s="35">
        <f t="shared" si="0"/>
        <v>0</v>
      </c>
      <c r="E13" s="35">
        <f>SUM(E14:E15)</f>
        <v>0</v>
      </c>
      <c r="F13" s="35">
        <f>SUM(F14:F15)</f>
        <v>0</v>
      </c>
      <c r="G13" s="37">
        <f t="shared" si="1"/>
        <v>0</v>
      </c>
      <c r="H13" s="35">
        <f>SUM(H14:H15)</f>
        <v>0</v>
      </c>
    </row>
    <row r="14" spans="1:8" s="23" customFormat="1" ht="30" customHeight="1">
      <c r="A14" s="29" t="s">
        <v>23</v>
      </c>
      <c r="B14" s="30" t="s">
        <v>17</v>
      </c>
      <c r="C14" s="36">
        <f>-(C17+C8+C11)</f>
        <v>-9027725</v>
      </c>
      <c r="D14" s="36">
        <f t="shared" si="0"/>
        <v>34000</v>
      </c>
      <c r="E14" s="36">
        <f>-(E17+E8+E11)</f>
        <v>-8993725</v>
      </c>
      <c r="F14" s="36">
        <f>-(F17+F8+F11)</f>
        <v>-8665230</v>
      </c>
      <c r="G14" s="38">
        <f t="shared" si="1"/>
        <v>8000</v>
      </c>
      <c r="H14" s="36">
        <f>-(H17+H8+H11)</f>
        <v>-8657230</v>
      </c>
    </row>
    <row r="15" spans="1:8" s="23" customFormat="1" ht="30" customHeight="1">
      <c r="A15" s="29" t="s">
        <v>24</v>
      </c>
      <c r="B15" s="30" t="s">
        <v>18</v>
      </c>
      <c r="C15" s="36">
        <f>C18-C9-C12</f>
        <v>9027725</v>
      </c>
      <c r="D15" s="36">
        <f t="shared" si="0"/>
        <v>-34000</v>
      </c>
      <c r="E15" s="36">
        <f>E18-E9-E12</f>
        <v>8993725</v>
      </c>
      <c r="F15" s="36">
        <f>F18-F9-F12</f>
        <v>8665230</v>
      </c>
      <c r="G15" s="38">
        <f t="shared" si="1"/>
        <v>-8000</v>
      </c>
      <c r="H15" s="36">
        <f>H18-H9-H12</f>
        <v>8657230</v>
      </c>
    </row>
    <row r="16" spans="3:8" ht="12.75">
      <c r="C16" s="7"/>
      <c r="D16" s="33"/>
      <c r="E16" s="7"/>
      <c r="F16" s="7"/>
      <c r="G16" s="5"/>
      <c r="H16" s="7"/>
    </row>
    <row r="17" spans="1:8" ht="12.75">
      <c r="A17" s="16" t="s">
        <v>7</v>
      </c>
      <c r="B17" s="5"/>
      <c r="C17" s="7">
        <v>8871800</v>
      </c>
      <c r="D17" s="33">
        <f t="shared" si="0"/>
        <v>-34000</v>
      </c>
      <c r="E17" s="7">
        <v>8837800</v>
      </c>
      <c r="F17" s="7">
        <v>8508900</v>
      </c>
      <c r="G17" s="5">
        <f t="shared" si="1"/>
        <v>-8000</v>
      </c>
      <c r="H17" s="7">
        <v>8500900</v>
      </c>
    </row>
    <row r="18" spans="1:8" ht="12.75">
      <c r="A18" s="16" t="s">
        <v>8</v>
      </c>
      <c r="B18" s="5"/>
      <c r="C18" s="7">
        <v>8949875</v>
      </c>
      <c r="D18" s="33">
        <f t="shared" si="0"/>
        <v>-34000</v>
      </c>
      <c r="E18" s="7">
        <v>8915875</v>
      </c>
      <c r="F18" s="7">
        <v>8587155</v>
      </c>
      <c r="G18" s="5">
        <f t="shared" si="1"/>
        <v>-8000</v>
      </c>
      <c r="H18" s="7">
        <v>8579155</v>
      </c>
    </row>
    <row r="19" spans="1:8" s="2" customFormat="1" ht="12.75">
      <c r="A19" s="17" t="s">
        <v>9</v>
      </c>
      <c r="B19" s="9"/>
      <c r="C19" s="10">
        <f>C17-C18</f>
        <v>-78075</v>
      </c>
      <c r="D19" s="33">
        <f t="shared" si="0"/>
        <v>0</v>
      </c>
      <c r="E19" s="10">
        <f>E17-E18</f>
        <v>-78075</v>
      </c>
      <c r="F19" s="10">
        <f>F17-F18</f>
        <v>-78255</v>
      </c>
      <c r="G19" s="5">
        <f t="shared" si="1"/>
        <v>0</v>
      </c>
      <c r="H19" s="10">
        <f>H17-H18</f>
        <v>-78255</v>
      </c>
    </row>
    <row r="20" spans="2:6" ht="12.75">
      <c r="B20" s="5"/>
      <c r="C20" s="7"/>
      <c r="D20" s="34"/>
      <c r="E20" s="7"/>
      <c r="F20" s="7"/>
    </row>
    <row r="21" spans="2:6" ht="12.75">
      <c r="B21" s="5"/>
      <c r="C21" s="7"/>
      <c r="D21" s="7"/>
      <c r="E21" s="7"/>
      <c r="F21" s="7"/>
    </row>
    <row r="22" spans="2:6" s="2" customFormat="1" ht="12.75">
      <c r="B22" s="9"/>
      <c r="C22" s="10"/>
      <c r="D22" s="10"/>
      <c r="E22" s="10"/>
      <c r="F22" s="10"/>
    </row>
    <row r="23" spans="3:6" ht="12.75">
      <c r="C23" s="7"/>
      <c r="D23" s="7"/>
      <c r="E23" s="7"/>
      <c r="F23" s="7"/>
    </row>
    <row r="25" spans="3:6" ht="12.75">
      <c r="C25" s="7"/>
      <c r="D25" s="7"/>
      <c r="E25" s="7"/>
      <c r="F25" s="7"/>
    </row>
    <row r="26" spans="3:6" ht="12.75">
      <c r="C26" s="7"/>
      <c r="D26" s="7"/>
      <c r="E26" s="7"/>
      <c r="F26" s="7"/>
    </row>
    <row r="27" spans="3:6" ht="12.75">
      <c r="C27" s="7"/>
      <c r="D27" s="7"/>
      <c r="E27" s="7"/>
      <c r="F27" s="7"/>
    </row>
    <row r="28" spans="3:6" ht="12.75">
      <c r="C28" s="7"/>
      <c r="D28" s="7"/>
      <c r="E28" s="7"/>
      <c r="F28" s="7"/>
    </row>
    <row r="29" spans="3:6" ht="12.75">
      <c r="C29" s="7"/>
      <c r="D29" s="7"/>
      <c r="E29" s="7"/>
      <c r="F29" s="7"/>
    </row>
    <row r="30" spans="3:6" ht="12.75">
      <c r="C30" s="7"/>
      <c r="D30" s="7"/>
      <c r="E30" s="7"/>
      <c r="F30" s="7"/>
    </row>
    <row r="31" spans="3:6" ht="12.75">
      <c r="C31" s="7"/>
      <c r="D31" s="7"/>
      <c r="E31" s="7"/>
      <c r="F31" s="7"/>
    </row>
    <row r="32" spans="3:6" ht="12.75">
      <c r="C32" s="7"/>
      <c r="D32" s="7"/>
      <c r="E32" s="7"/>
      <c r="F32" s="7"/>
    </row>
  </sheetData>
  <sheetProtection/>
  <mergeCells count="2">
    <mergeCell ref="B1:F1"/>
    <mergeCell ref="A3:H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2020-06-30T06:37:39Z</cp:lastPrinted>
  <dcterms:created xsi:type="dcterms:W3CDTF">2007-10-29T06:04:40Z</dcterms:created>
  <dcterms:modified xsi:type="dcterms:W3CDTF">2020-06-30T06:37:54Z</dcterms:modified>
  <cp:category/>
  <cp:version/>
  <cp:contentType/>
  <cp:contentStatus/>
</cp:coreProperties>
</file>