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55" windowWidth="15450" windowHeight="10320" activeTab="0"/>
  </bookViews>
  <sheets>
    <sheet name="2021-2022" sheetId="1" r:id="rId1"/>
  </sheets>
  <definedNames>
    <definedName name="APPT" localSheetId="0">'2021-2022'!#REF!</definedName>
    <definedName name="FIO" localSheetId="0">'2021-2022'!#REF!</definedName>
    <definedName name="SIGN" localSheetId="0">'2021-2022'!#REF!</definedName>
    <definedName name="_xlnm.Print_Titles" localSheetId="0">'2021-2022'!$5:$5</definedName>
    <definedName name="_xlnm.Print_Area" localSheetId="0">'2021-2022'!$A$1:$H$61</definedName>
  </definedNames>
  <calcPr fullCalcOnLoad="1"/>
</workbook>
</file>

<file path=xl/sharedStrings.xml><?xml version="1.0" encoding="utf-8"?>
<sst xmlns="http://schemas.openxmlformats.org/spreadsheetml/2006/main" count="127" uniqueCount="123">
  <si>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</si>
  <si>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</si>
  <si>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</si>
  <si>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</si>
  <si>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</si>
  <si>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</si>
  <si>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</si>
  <si>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</si>
  <si>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</si>
  <si>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</si>
  <si>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</si>
  <si>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</si>
  <si>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</si>
  <si>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</si>
  <si>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</si>
  <si>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</si>
  <si>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</si>
  <si>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</si>
  <si>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</si>
  <si>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</si>
  <si>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</si>
  <si>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</si>
  <si>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</si>
  <si>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</si>
  <si>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</si>
  <si>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</si>
  <si>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</si>
  <si>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</si>
  <si>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</si>
  <si>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</si>
  <si>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</si>
  <si>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</si>
  <si>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</si>
  <si>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</si>
  <si>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</si>
  <si>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</si>
  <si>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</si>
  <si>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</si>
  <si>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</si>
  <si>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</si>
  <si>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</si>
  <si>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</si>
  <si>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</si>
  <si>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</si>
  <si>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</si>
  <si>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</si>
  <si>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</si>
  <si>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</si>
  <si>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</si>
  <si>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</si>
  <si>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</si>
  <si>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</si>
  <si>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</si>
  <si>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</si>
  <si>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</si>
  <si>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</si>
  <si>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</si>
  <si>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</si>
  <si>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</si>
  <si>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</si>
  <si>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</si>
  <si>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</si>
  <si>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</si>
  <si>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</si>
  <si>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</si>
  <si>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</si>
  <si>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</si>
  <si>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</si>
  <si>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</si>
  <si>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</si>
  <si>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</si>
  <si>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</si>
  <si>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</si>
  <si>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</si>
  <si>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</si>
  <si>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</si>
  <si>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</si>
  <si>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</si>
  <si>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</si>
  <si>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</si>
  <si>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</si>
  <si>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</si>
  <si>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</si>
  <si>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</si>
  <si>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</si>
  <si>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</si>
  <si>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</si>
  <si>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</si>
  <si>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</si>
  <si>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</si>
  <si>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</si>
  <si>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</si>
  <si>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</si>
  <si>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</si>
  <si>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</si>
  <si>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</si>
  <si>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</si>
  <si>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</si>
  <si>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</si>
  <si>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</si>
  <si>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</si>
  <si>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</si>
  <si>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</si>
  <si>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</si>
  <si>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</si>
  <si>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</si>
  <si>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</si>
  <si>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</si>
  <si>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</si>
  <si>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</si>
  <si>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</si>
  <si>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</si>
  <si>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</si>
  <si>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УСЛОВНО УТВЕРЖДЕННЫЕ РАСХОДЫ</t>
  </si>
  <si>
    <t>99.00</t>
  </si>
  <si>
    <t>ИТОГО РАСХОДОВ БЮДЖЕТА</t>
  </si>
  <si>
    <t>План на 2021 год</t>
  </si>
  <si>
    <t>РАСПРЕДЕЛЕНИЕ БЮДЖЕТНЫХ АССИГНОВАНИЙ 
БЮДЖЕТА ЗАМОРСКОГО МУНИЦИПАЛЬНОГО ОБРАЗОВАНИЯ
ПО РАЗДЕЛАМ И ПОДРАЗДЕЛАМ КЛАССИФИКАЦИИ РАСХОДОВ БЮДЖЕТОВ 
НА ПЛАНОВЫЙ ПЕРИОД 2021 И 2022 ГОДОВ</t>
  </si>
  <si>
    <t>План на 2022 год</t>
  </si>
  <si>
    <t>Внесение изменений</t>
  </si>
  <si>
    <t>Уточненный план на 2021 год</t>
  </si>
  <si>
    <t>Уточненный план на 2022 год</t>
  </si>
  <si>
    <t>Приложение №6 к решению Думы
Заморского сельского поселения Нижнеилимского района"О внесении изменений в Решение Думы Заморского сельского поселения Нижнеилимского района
"О бюджете Заморского 
муниципального образования на 2020 год и 
на плановый период 2021 и 2022 годов"
от "26 " декабря  2019 года № 46
от "    31"  марта 2020 года № 66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</si>
</sst>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172" fontId="7" fillId="34" borderId="10" xfId="0" applyNumberFormat="1" applyFont="1" applyFill="1" applyBorder="1" applyAlignment="1">
      <alignment horizontal="right" vertical="center"/>
    </xf>
    <xf numFmtId="0" fontId="9" fillId="0" borderId="11" xfId="33" applyNumberFormat="1" applyFont="1" applyFill="1" applyBorder="1" applyAlignment="1">
      <alignment horizontal="center" vertical="center" readingOrder="1"/>
      <protection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wrapText="1" readingOrder="1"/>
      <protection/>
    </xf>
    <xf numFmtId="0" fontId="9" fillId="0" borderId="15" xfId="33" applyNumberFormat="1" applyFont="1" applyFill="1" applyBorder="1" applyAlignment="1">
      <alignment horizontal="center" vertical="center" readingOrder="1"/>
      <protection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vertical="center"/>
    </xf>
    <xf numFmtId="172" fontId="7" fillId="33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7" fillId="33" borderId="17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vertical="center"/>
    </xf>
    <xf numFmtId="49" fontId="7" fillId="34" borderId="16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172" fontId="7" fillId="34" borderId="16" xfId="0" applyNumberFormat="1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vertical="center"/>
    </xf>
    <xf numFmtId="172" fontId="7" fillId="33" borderId="18" xfId="0" applyNumberFormat="1" applyFont="1" applyFill="1" applyBorder="1" applyAlignment="1">
      <alignment vertical="center"/>
    </xf>
    <xf numFmtId="172" fontId="7" fillId="34" borderId="16" xfId="0" applyNumberFormat="1" applyFont="1" applyFill="1" applyBorder="1" applyAlignment="1">
      <alignment horizontal="right" vertical="center" wrapText="1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172" fontId="7" fillId="34" borderId="17" xfId="0" applyNumberFormat="1" applyFont="1" applyFill="1" applyBorder="1" applyAlignment="1">
      <alignment horizontal="right" vertical="center" wrapText="1"/>
    </xf>
    <xf numFmtId="172" fontId="7" fillId="34" borderId="17" xfId="0" applyNumberFormat="1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3"/>
  <sheetViews>
    <sheetView showGridLines="0" tabSelected="1" view="pageBreakPreview" zoomScaleSheetLayoutView="100" zoomScalePageLayoutView="0" workbookViewId="0" topLeftCell="B1">
      <selection activeCell="F1" sqref="F1:H1"/>
    </sheetView>
  </sheetViews>
  <sheetFormatPr defaultColWidth="9.140625" defaultRowHeight="12.75" customHeight="1" outlineLevelRow="1"/>
  <cols>
    <col min="1" max="1" width="75.7109375" style="4" customWidth="1"/>
    <col min="2" max="6" width="18.7109375" style="4" customWidth="1"/>
    <col min="7" max="7" width="18.140625" style="4" customWidth="1"/>
    <col min="8" max="8" width="18.57421875" style="1" customWidth="1"/>
    <col min="9" max="10" width="12.7109375" style="4" customWidth="1"/>
    <col min="11" max="16384" width="9.140625" style="4" customWidth="1"/>
  </cols>
  <sheetData>
    <row r="1" spans="1:9" s="1" customFormat="1" ht="123.75" customHeight="1">
      <c r="A1" s="6"/>
      <c r="C1" s="59"/>
      <c r="D1" s="59"/>
      <c r="E1" s="59"/>
      <c r="F1" s="61" t="s">
        <v>122</v>
      </c>
      <c r="G1" s="61"/>
      <c r="H1" s="61"/>
      <c r="I1" s="60"/>
    </row>
    <row r="2" spans="1:2" s="1" customFormat="1" ht="26.25" customHeight="1">
      <c r="A2" s="2"/>
      <c r="B2" s="2"/>
    </row>
    <row r="3" spans="1:8" s="5" customFormat="1" ht="105" customHeight="1">
      <c r="A3" s="62" t="s">
        <v>117</v>
      </c>
      <c r="B3" s="62"/>
      <c r="C3" s="62"/>
      <c r="D3" s="62"/>
      <c r="E3" s="62"/>
      <c r="F3" s="62"/>
      <c r="G3" s="62"/>
      <c r="H3" s="62"/>
    </row>
    <row r="4" spans="3:8" s="1" customFormat="1" ht="13.5" customHeight="1" thickBot="1">
      <c r="C4" s="9"/>
      <c r="D4" s="9"/>
      <c r="E4" s="9"/>
      <c r="F4" s="9"/>
      <c r="H4" s="9" t="s">
        <v>101</v>
      </c>
    </row>
    <row r="5" spans="1:8" s="1" customFormat="1" ht="27" customHeight="1">
      <c r="A5" s="25" t="s">
        <v>102</v>
      </c>
      <c r="B5" s="26" t="s">
        <v>103</v>
      </c>
      <c r="C5" s="27" t="s">
        <v>116</v>
      </c>
      <c r="D5" s="28" t="s">
        <v>119</v>
      </c>
      <c r="E5" s="29" t="s">
        <v>120</v>
      </c>
      <c r="F5" s="30" t="s">
        <v>118</v>
      </c>
      <c r="G5" s="28" t="s">
        <v>119</v>
      </c>
      <c r="H5" s="29" t="s">
        <v>121</v>
      </c>
    </row>
    <row r="6" spans="1:8" s="46" customFormat="1" ht="24.75" customHeight="1">
      <c r="A6" s="43" t="s">
        <v>74</v>
      </c>
      <c r="B6" s="44" t="s">
        <v>62</v>
      </c>
      <c r="C6" s="45">
        <f>C7+C8+C9+C11+C12+C13+C14</f>
        <v>6010.5</v>
      </c>
      <c r="D6" s="45">
        <f>E6-C6</f>
        <v>0.8000000000001819</v>
      </c>
      <c r="E6" s="45">
        <f>E7+E8+E9+E11+E12+E13+E14</f>
        <v>6011.3</v>
      </c>
      <c r="F6" s="45">
        <f>F7+F8+F9+F11+F12+F13+F14</f>
        <v>5447.599999999999</v>
      </c>
      <c r="G6" s="45">
        <f>H6-F6</f>
        <v>0.4000000000005457</v>
      </c>
      <c r="H6" s="45">
        <f>H7+H8+H9+H11+H12+H13+H14</f>
        <v>5448</v>
      </c>
    </row>
    <row r="7" spans="1:8" s="58" customFormat="1" ht="24.75" customHeight="1" outlineLevel="1">
      <c r="A7" s="14" t="s">
        <v>92</v>
      </c>
      <c r="B7" s="3" t="s">
        <v>22</v>
      </c>
      <c r="C7" s="10">
        <v>869.7</v>
      </c>
      <c r="D7" s="10">
        <f aca="true" t="shared" si="0" ref="D7:D63">E7-C7</f>
        <v>0</v>
      </c>
      <c r="E7" s="10">
        <v>869.7</v>
      </c>
      <c r="F7" s="10">
        <v>869.7</v>
      </c>
      <c r="G7" s="10">
        <f aca="true" t="shared" si="1" ref="G7:G63">H7-F7</f>
        <v>0</v>
      </c>
      <c r="H7" s="10">
        <v>869.7</v>
      </c>
    </row>
    <row r="8" spans="1:8" s="58" customFormat="1" ht="24.75" customHeight="1" outlineLevel="1">
      <c r="A8" s="14" t="s">
        <v>93</v>
      </c>
      <c r="B8" s="3" t="s">
        <v>23</v>
      </c>
      <c r="C8" s="10">
        <v>402.6</v>
      </c>
      <c r="D8" s="10">
        <f t="shared" si="0"/>
        <v>0</v>
      </c>
      <c r="E8" s="10">
        <v>402.6</v>
      </c>
      <c r="F8" s="10">
        <v>402.6</v>
      </c>
      <c r="G8" s="10">
        <f t="shared" si="1"/>
        <v>0</v>
      </c>
      <c r="H8" s="10">
        <v>402.6</v>
      </c>
    </row>
    <row r="9" spans="1:8" s="58" customFormat="1" ht="24.75" customHeight="1" outlineLevel="1">
      <c r="A9" s="14" t="s">
        <v>98</v>
      </c>
      <c r="B9" s="3" t="s">
        <v>24</v>
      </c>
      <c r="C9" s="10">
        <v>4674.8</v>
      </c>
      <c r="D9" s="10">
        <f t="shared" si="0"/>
        <v>0.8000000000001819</v>
      </c>
      <c r="E9" s="10">
        <v>4675.6</v>
      </c>
      <c r="F9" s="10">
        <v>4111.9</v>
      </c>
      <c r="G9" s="10">
        <f t="shared" si="1"/>
        <v>0.4000000000005457</v>
      </c>
      <c r="H9" s="10">
        <v>4112.3</v>
      </c>
    </row>
    <row r="10" spans="1:8" s="58" customFormat="1" ht="24.75" customHeight="1" hidden="1" outlineLevel="1">
      <c r="A10" s="14" t="s">
        <v>90</v>
      </c>
      <c r="B10" s="3" t="s">
        <v>91</v>
      </c>
      <c r="C10" s="10"/>
      <c r="D10" s="10">
        <f t="shared" si="0"/>
        <v>0</v>
      </c>
      <c r="E10" s="10"/>
      <c r="F10" s="10"/>
      <c r="G10" s="10">
        <f t="shared" si="1"/>
        <v>0</v>
      </c>
      <c r="H10" s="10"/>
    </row>
    <row r="11" spans="1:8" s="58" customFormat="1" ht="24.75" customHeight="1" hidden="1" outlineLevel="1">
      <c r="A11" s="14" t="s">
        <v>94</v>
      </c>
      <c r="B11" s="3" t="s">
        <v>73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  <c r="H11" s="10">
        <v>0</v>
      </c>
    </row>
    <row r="12" spans="1:8" s="58" customFormat="1" ht="15" customHeight="1" hidden="1" outlineLevel="1">
      <c r="A12" s="14" t="s">
        <v>21</v>
      </c>
      <c r="B12" s="3" t="s">
        <v>25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  <c r="H12" s="10">
        <v>0</v>
      </c>
    </row>
    <row r="13" spans="1:8" s="58" customFormat="1" ht="26.25" customHeight="1" outlineLevel="1">
      <c r="A13" s="14" t="s">
        <v>1</v>
      </c>
      <c r="B13" s="3" t="s">
        <v>72</v>
      </c>
      <c r="C13" s="10">
        <v>10</v>
      </c>
      <c r="D13" s="10">
        <f t="shared" si="0"/>
        <v>0</v>
      </c>
      <c r="E13" s="10">
        <v>10</v>
      </c>
      <c r="F13" s="10">
        <v>10</v>
      </c>
      <c r="G13" s="10">
        <f t="shared" si="1"/>
        <v>0</v>
      </c>
      <c r="H13" s="10">
        <v>10</v>
      </c>
    </row>
    <row r="14" spans="1:8" s="58" customFormat="1" ht="23.25" customHeight="1" outlineLevel="1">
      <c r="A14" s="14" t="s">
        <v>2</v>
      </c>
      <c r="B14" s="3" t="s">
        <v>71</v>
      </c>
      <c r="C14" s="10">
        <v>53.4</v>
      </c>
      <c r="D14" s="10">
        <f t="shared" si="0"/>
        <v>0</v>
      </c>
      <c r="E14" s="10">
        <v>53.4</v>
      </c>
      <c r="F14" s="10">
        <v>53.4</v>
      </c>
      <c r="G14" s="10">
        <f t="shared" si="1"/>
        <v>0</v>
      </c>
      <c r="H14" s="10">
        <v>53.4</v>
      </c>
    </row>
    <row r="15" spans="1:8" s="57" customFormat="1" ht="24.75" customHeight="1" collapsed="1">
      <c r="A15" s="53" t="s">
        <v>105</v>
      </c>
      <c r="B15" s="54" t="s">
        <v>108</v>
      </c>
      <c r="C15" s="55">
        <f>SUM(C16:C17)</f>
        <v>149.9</v>
      </c>
      <c r="D15" s="56">
        <f t="shared" si="0"/>
        <v>0</v>
      </c>
      <c r="E15" s="55">
        <f>SUM(E16:E17)</f>
        <v>149.9</v>
      </c>
      <c r="F15" s="55">
        <f>SUM(F16:F17)</f>
        <v>153.3</v>
      </c>
      <c r="G15" s="56">
        <f t="shared" si="1"/>
        <v>0</v>
      </c>
      <c r="H15" s="55">
        <f>SUM(H16:H17)</f>
        <v>153.3</v>
      </c>
    </row>
    <row r="16" spans="1:8" s="1" customFormat="1" ht="15" customHeight="1" hidden="1" outlineLevel="1">
      <c r="A16" s="47" t="s">
        <v>3</v>
      </c>
      <c r="B16" s="48" t="s">
        <v>26</v>
      </c>
      <c r="C16" s="49"/>
      <c r="D16" s="50">
        <f t="shared" si="0"/>
        <v>0</v>
      </c>
      <c r="E16" s="49"/>
      <c r="F16" s="49"/>
      <c r="G16" s="17">
        <f t="shared" si="1"/>
        <v>0</v>
      </c>
      <c r="H16" s="49"/>
    </row>
    <row r="17" spans="1:8" s="58" customFormat="1" ht="24.75" customHeight="1" outlineLevel="1">
      <c r="A17" s="14" t="s">
        <v>106</v>
      </c>
      <c r="B17" s="3" t="s">
        <v>107</v>
      </c>
      <c r="C17" s="10">
        <v>149.9</v>
      </c>
      <c r="D17" s="10">
        <f t="shared" si="0"/>
        <v>0</v>
      </c>
      <c r="E17" s="10">
        <v>149.9</v>
      </c>
      <c r="F17" s="10">
        <v>153.3</v>
      </c>
      <c r="G17" s="10">
        <f t="shared" si="1"/>
        <v>0</v>
      </c>
      <c r="H17" s="10">
        <v>153.3</v>
      </c>
    </row>
    <row r="18" spans="1:8" s="1" customFormat="1" ht="24.75" customHeight="1" hidden="1" collapsed="1">
      <c r="A18" s="39" t="s">
        <v>75</v>
      </c>
      <c r="B18" s="54" t="s">
        <v>63</v>
      </c>
      <c r="C18" s="41">
        <f>SUM(C19:C21)</f>
        <v>0</v>
      </c>
      <c r="D18" s="38">
        <f t="shared" si="0"/>
        <v>0</v>
      </c>
      <c r="E18" s="41">
        <f>SUM(E19:E21)</f>
        <v>0</v>
      </c>
      <c r="F18" s="41">
        <f>SUM(F19:F21)</f>
        <v>0</v>
      </c>
      <c r="G18" s="17">
        <f t="shared" si="1"/>
        <v>0</v>
      </c>
      <c r="H18" s="41">
        <f>SUM(H19:H21)</f>
        <v>0</v>
      </c>
    </row>
    <row r="19" spans="1:8" s="1" customFormat="1" ht="15" customHeight="1" hidden="1" outlineLevel="1">
      <c r="A19" s="14" t="s">
        <v>3</v>
      </c>
      <c r="B19" s="3" t="s">
        <v>26</v>
      </c>
      <c r="C19" s="10"/>
      <c r="D19" s="13">
        <f t="shared" si="0"/>
        <v>0</v>
      </c>
      <c r="E19" s="10"/>
      <c r="F19" s="10"/>
      <c r="G19" s="17">
        <f t="shared" si="1"/>
        <v>0</v>
      </c>
      <c r="H19" s="10"/>
    </row>
    <row r="20" spans="1:8" s="1" customFormat="1" ht="24.75" customHeight="1" hidden="1" outlineLevel="1">
      <c r="A20" s="14" t="s">
        <v>95</v>
      </c>
      <c r="B20" s="3" t="s">
        <v>27</v>
      </c>
      <c r="C20" s="10">
        <v>0</v>
      </c>
      <c r="D20" s="13">
        <f t="shared" si="0"/>
        <v>0</v>
      </c>
      <c r="E20" s="10">
        <v>0</v>
      </c>
      <c r="F20" s="10">
        <v>0</v>
      </c>
      <c r="G20" s="17">
        <f t="shared" si="1"/>
        <v>0</v>
      </c>
      <c r="H20" s="10">
        <v>0</v>
      </c>
    </row>
    <row r="21" spans="1:8" s="1" customFormat="1" ht="15" customHeight="1" hidden="1" outlineLevel="1">
      <c r="A21" s="31" t="s">
        <v>110</v>
      </c>
      <c r="B21" s="32" t="s">
        <v>109</v>
      </c>
      <c r="C21" s="33">
        <v>0</v>
      </c>
      <c r="D21" s="34">
        <f t="shared" si="0"/>
        <v>0</v>
      </c>
      <c r="E21" s="33">
        <v>0</v>
      </c>
      <c r="F21" s="33">
        <v>0</v>
      </c>
      <c r="G21" s="17">
        <f t="shared" si="1"/>
        <v>0</v>
      </c>
      <c r="H21" s="33">
        <v>0</v>
      </c>
    </row>
    <row r="22" spans="1:8" s="42" customFormat="1" ht="24.75" customHeight="1" collapsed="1">
      <c r="A22" s="18" t="s">
        <v>79</v>
      </c>
      <c r="B22" s="19" t="s">
        <v>64</v>
      </c>
      <c r="C22" s="21">
        <f>SUM(C23:C26)</f>
        <v>563</v>
      </c>
      <c r="D22" s="20">
        <f t="shared" si="0"/>
        <v>-34</v>
      </c>
      <c r="E22" s="21">
        <f>SUM(E23:E26)</f>
        <v>529</v>
      </c>
      <c r="F22" s="21">
        <f>SUM(F23:F26)</f>
        <v>563</v>
      </c>
      <c r="G22" s="20">
        <f t="shared" si="1"/>
        <v>-8</v>
      </c>
      <c r="H22" s="21">
        <f>SUM(H23:H26)</f>
        <v>555</v>
      </c>
    </row>
    <row r="23" spans="1:8" s="1" customFormat="1" ht="15" customHeight="1" hidden="1" outlineLevel="1">
      <c r="A23" s="35" t="s">
        <v>4</v>
      </c>
      <c r="B23" s="36" t="s">
        <v>28</v>
      </c>
      <c r="C23" s="37"/>
      <c r="D23" s="38">
        <f t="shared" si="0"/>
        <v>0</v>
      </c>
      <c r="E23" s="37"/>
      <c r="F23" s="37"/>
      <c r="G23" s="17">
        <f t="shared" si="1"/>
        <v>0</v>
      </c>
      <c r="H23" s="37"/>
    </row>
    <row r="24" spans="1:8" s="1" customFormat="1" ht="15" customHeight="1" hidden="1" outlineLevel="1">
      <c r="A24" s="31" t="s">
        <v>112</v>
      </c>
      <c r="B24" s="32" t="s">
        <v>111</v>
      </c>
      <c r="C24" s="33">
        <v>0</v>
      </c>
      <c r="D24" s="34">
        <f t="shared" si="0"/>
        <v>0</v>
      </c>
      <c r="E24" s="33">
        <v>0</v>
      </c>
      <c r="F24" s="33">
        <v>0</v>
      </c>
      <c r="G24" s="17">
        <f t="shared" si="1"/>
        <v>0</v>
      </c>
      <c r="H24" s="33">
        <v>0</v>
      </c>
    </row>
    <row r="25" spans="1:8" s="58" customFormat="1" ht="15" customHeight="1" outlineLevel="1">
      <c r="A25" s="14" t="s">
        <v>29</v>
      </c>
      <c r="B25" s="3" t="s">
        <v>30</v>
      </c>
      <c r="C25" s="10">
        <v>563</v>
      </c>
      <c r="D25" s="10">
        <f t="shared" si="0"/>
        <v>-34</v>
      </c>
      <c r="E25" s="10">
        <v>529</v>
      </c>
      <c r="F25" s="10">
        <v>563</v>
      </c>
      <c r="G25" s="10">
        <f t="shared" si="1"/>
        <v>-8</v>
      </c>
      <c r="H25" s="10">
        <v>555</v>
      </c>
    </row>
    <row r="26" spans="1:8" s="1" customFormat="1" ht="15" customHeight="1" hidden="1" outlineLevel="1">
      <c r="A26" s="47" t="s">
        <v>5</v>
      </c>
      <c r="B26" s="48" t="s">
        <v>31</v>
      </c>
      <c r="C26" s="49">
        <v>0</v>
      </c>
      <c r="D26" s="50">
        <f t="shared" si="0"/>
        <v>0</v>
      </c>
      <c r="E26" s="49">
        <v>0</v>
      </c>
      <c r="F26" s="49">
        <v>0</v>
      </c>
      <c r="G26" s="17">
        <f t="shared" si="1"/>
        <v>0</v>
      </c>
      <c r="H26" s="49">
        <v>0</v>
      </c>
    </row>
    <row r="27" spans="1:8" s="42" customFormat="1" ht="24.75" customHeight="1" collapsed="1">
      <c r="A27" s="18" t="s">
        <v>80</v>
      </c>
      <c r="B27" s="19" t="s">
        <v>65</v>
      </c>
      <c r="C27" s="21">
        <f>SUM(C28:C30)</f>
        <v>0</v>
      </c>
      <c r="D27" s="20">
        <f t="shared" si="0"/>
        <v>0</v>
      </c>
      <c r="E27" s="21">
        <f>SUM(E28:E30)</f>
        <v>0</v>
      </c>
      <c r="F27" s="21">
        <f>SUM(F28:F30)</f>
        <v>202.1</v>
      </c>
      <c r="G27" s="20">
        <f t="shared" si="1"/>
        <v>0</v>
      </c>
      <c r="H27" s="21">
        <f>SUM(H28:H30)</f>
        <v>202.1</v>
      </c>
    </row>
    <row r="28" spans="1:8" s="1" customFormat="1" ht="15" customHeight="1" hidden="1" outlineLevel="1">
      <c r="A28" s="35" t="s">
        <v>6</v>
      </c>
      <c r="B28" s="36" t="s">
        <v>32</v>
      </c>
      <c r="C28" s="37">
        <v>0</v>
      </c>
      <c r="D28" s="38">
        <f t="shared" si="0"/>
        <v>0</v>
      </c>
      <c r="E28" s="37">
        <v>0</v>
      </c>
      <c r="F28" s="37">
        <v>0</v>
      </c>
      <c r="G28" s="17">
        <f t="shared" si="1"/>
        <v>0</v>
      </c>
      <c r="H28" s="37">
        <v>0</v>
      </c>
    </row>
    <row r="29" spans="1:8" s="1" customFormat="1" ht="15" customHeight="1" hidden="1" outlineLevel="1">
      <c r="A29" s="31" t="s">
        <v>7</v>
      </c>
      <c r="B29" s="32" t="s">
        <v>33</v>
      </c>
      <c r="C29" s="33">
        <v>0</v>
      </c>
      <c r="D29" s="34">
        <f t="shared" si="0"/>
        <v>0</v>
      </c>
      <c r="E29" s="33">
        <v>0</v>
      </c>
      <c r="F29" s="33">
        <v>0</v>
      </c>
      <c r="G29" s="17">
        <f t="shared" si="1"/>
        <v>0</v>
      </c>
      <c r="H29" s="33">
        <v>0</v>
      </c>
    </row>
    <row r="30" spans="1:8" s="58" customFormat="1" ht="15" customHeight="1" outlineLevel="1">
      <c r="A30" s="14" t="s">
        <v>8</v>
      </c>
      <c r="B30" s="3" t="s">
        <v>34</v>
      </c>
      <c r="C30" s="10">
        <v>0</v>
      </c>
      <c r="D30" s="10">
        <f t="shared" si="0"/>
        <v>0</v>
      </c>
      <c r="E30" s="10">
        <v>0</v>
      </c>
      <c r="F30" s="10">
        <v>202.1</v>
      </c>
      <c r="G30" s="10">
        <f t="shared" si="1"/>
        <v>0</v>
      </c>
      <c r="H30" s="10">
        <v>202.1</v>
      </c>
    </row>
    <row r="31" spans="1:8" s="1" customFormat="1" ht="24.75" customHeight="1" hidden="1">
      <c r="A31" s="39" t="s">
        <v>81</v>
      </c>
      <c r="B31" s="54" t="s">
        <v>66</v>
      </c>
      <c r="C31" s="41">
        <v>0</v>
      </c>
      <c r="D31" s="38">
        <f t="shared" si="0"/>
        <v>0</v>
      </c>
      <c r="E31" s="41">
        <v>0</v>
      </c>
      <c r="F31" s="41">
        <v>0</v>
      </c>
      <c r="G31" s="17">
        <f t="shared" si="1"/>
        <v>0</v>
      </c>
      <c r="H31" s="41">
        <v>0</v>
      </c>
    </row>
    <row r="32" spans="1:8" s="1" customFormat="1" ht="24.75" customHeight="1" hidden="1" outlineLevel="1">
      <c r="A32" s="31" t="s">
        <v>9</v>
      </c>
      <c r="B32" s="32" t="s">
        <v>35</v>
      </c>
      <c r="C32" s="33">
        <v>0</v>
      </c>
      <c r="D32" s="34">
        <f t="shared" si="0"/>
        <v>0</v>
      </c>
      <c r="E32" s="33">
        <v>0</v>
      </c>
      <c r="F32" s="33">
        <v>0</v>
      </c>
      <c r="G32" s="17">
        <f t="shared" si="1"/>
        <v>0</v>
      </c>
      <c r="H32" s="33">
        <v>0</v>
      </c>
    </row>
    <row r="33" spans="1:8" s="42" customFormat="1" ht="24.75" customHeight="1" collapsed="1">
      <c r="A33" s="18" t="s">
        <v>82</v>
      </c>
      <c r="B33" s="19" t="s">
        <v>67</v>
      </c>
      <c r="C33" s="21">
        <f>SUM(C34:C38)</f>
        <v>20</v>
      </c>
      <c r="D33" s="20">
        <f t="shared" si="0"/>
        <v>0</v>
      </c>
      <c r="E33" s="21">
        <f>SUM(E34:E38)</f>
        <v>20</v>
      </c>
      <c r="F33" s="21">
        <f>SUM(F34:F38)</f>
        <v>20</v>
      </c>
      <c r="G33" s="20">
        <f t="shared" si="1"/>
        <v>0</v>
      </c>
      <c r="H33" s="21">
        <f>SUM(H34:H38)</f>
        <v>20</v>
      </c>
    </row>
    <row r="34" spans="1:8" s="1" customFormat="1" ht="15" customHeight="1" hidden="1" outlineLevel="1">
      <c r="A34" s="35" t="s">
        <v>17</v>
      </c>
      <c r="B34" s="36" t="s">
        <v>36</v>
      </c>
      <c r="C34" s="37"/>
      <c r="D34" s="38">
        <f t="shared" si="0"/>
        <v>0</v>
      </c>
      <c r="E34" s="37"/>
      <c r="F34" s="37"/>
      <c r="G34" s="17">
        <f t="shared" si="1"/>
        <v>0</v>
      </c>
      <c r="H34" s="37"/>
    </row>
    <row r="35" spans="1:8" s="1" customFormat="1" ht="15" customHeight="1" hidden="1" outlineLevel="1">
      <c r="A35" s="31" t="s">
        <v>10</v>
      </c>
      <c r="B35" s="32" t="s">
        <v>37</v>
      </c>
      <c r="C35" s="33"/>
      <c r="D35" s="34">
        <f t="shared" si="0"/>
        <v>0</v>
      </c>
      <c r="E35" s="33"/>
      <c r="F35" s="33"/>
      <c r="G35" s="17">
        <f t="shared" si="1"/>
        <v>0</v>
      </c>
      <c r="H35" s="33"/>
    </row>
    <row r="36" spans="1:8" s="58" customFormat="1" ht="15" customHeight="1" outlineLevel="1">
      <c r="A36" s="14" t="s">
        <v>38</v>
      </c>
      <c r="B36" s="3" t="s">
        <v>39</v>
      </c>
      <c r="C36" s="10">
        <v>20</v>
      </c>
      <c r="D36" s="10">
        <f t="shared" si="0"/>
        <v>0</v>
      </c>
      <c r="E36" s="10">
        <v>20</v>
      </c>
      <c r="F36" s="10">
        <v>20</v>
      </c>
      <c r="G36" s="10">
        <f t="shared" si="1"/>
        <v>0</v>
      </c>
      <c r="H36" s="10">
        <v>20</v>
      </c>
    </row>
    <row r="37" spans="1:8" s="1" customFormat="1" ht="15" customHeight="1" hidden="1" outlineLevel="1">
      <c r="A37" s="35" t="s">
        <v>18</v>
      </c>
      <c r="B37" s="36" t="s">
        <v>40</v>
      </c>
      <c r="C37" s="37">
        <v>0</v>
      </c>
      <c r="D37" s="38">
        <f t="shared" si="0"/>
        <v>0</v>
      </c>
      <c r="E37" s="37">
        <v>0</v>
      </c>
      <c r="F37" s="37">
        <v>0</v>
      </c>
      <c r="G37" s="17">
        <f t="shared" si="1"/>
        <v>0</v>
      </c>
      <c r="H37" s="37">
        <v>0</v>
      </c>
    </row>
    <row r="38" spans="1:8" s="1" customFormat="1" ht="15" customHeight="1" hidden="1" outlineLevel="1">
      <c r="A38" s="31" t="s">
        <v>19</v>
      </c>
      <c r="B38" s="32" t="s">
        <v>41</v>
      </c>
      <c r="C38" s="33"/>
      <c r="D38" s="34">
        <f t="shared" si="0"/>
        <v>0</v>
      </c>
      <c r="E38" s="33"/>
      <c r="F38" s="33"/>
      <c r="G38" s="17">
        <f t="shared" si="1"/>
        <v>0</v>
      </c>
      <c r="H38" s="33"/>
    </row>
    <row r="39" spans="1:8" s="46" customFormat="1" ht="24.75" customHeight="1">
      <c r="A39" s="43" t="s">
        <v>76</v>
      </c>
      <c r="B39" s="44" t="s">
        <v>68</v>
      </c>
      <c r="C39" s="51">
        <f>C40</f>
        <v>1990.5</v>
      </c>
      <c r="D39" s="45">
        <f t="shared" si="0"/>
        <v>0</v>
      </c>
      <c r="E39" s="51">
        <f>E40</f>
        <v>1990.5</v>
      </c>
      <c r="F39" s="51">
        <f>F40</f>
        <v>1788.5</v>
      </c>
      <c r="G39" s="45">
        <f t="shared" si="1"/>
        <v>0</v>
      </c>
      <c r="H39" s="51">
        <f>H40</f>
        <v>1788.5</v>
      </c>
    </row>
    <row r="40" spans="1:8" s="58" customFormat="1" ht="15" customHeight="1" outlineLevel="1">
      <c r="A40" s="14" t="s">
        <v>11</v>
      </c>
      <c r="B40" s="3" t="s">
        <v>42</v>
      </c>
      <c r="C40" s="10">
        <v>1990.5</v>
      </c>
      <c r="D40" s="10">
        <f t="shared" si="0"/>
        <v>0</v>
      </c>
      <c r="E40" s="10">
        <v>1990.5</v>
      </c>
      <c r="F40" s="10">
        <v>1788.5</v>
      </c>
      <c r="G40" s="10">
        <f t="shared" si="1"/>
        <v>0</v>
      </c>
      <c r="H40" s="10">
        <v>1788.5</v>
      </c>
    </row>
    <row r="41" spans="1:8" s="1" customFormat="1" ht="15" customHeight="1" hidden="1" outlineLevel="1">
      <c r="A41" s="35" t="s">
        <v>78</v>
      </c>
      <c r="B41" s="36" t="s">
        <v>43</v>
      </c>
      <c r="C41" s="37"/>
      <c r="D41" s="38">
        <f t="shared" si="0"/>
        <v>0</v>
      </c>
      <c r="E41" s="37"/>
      <c r="F41" s="37"/>
      <c r="G41" s="17">
        <f t="shared" si="1"/>
        <v>0</v>
      </c>
      <c r="H41" s="37"/>
    </row>
    <row r="42" spans="1:8" s="1" customFormat="1" ht="24.75" customHeight="1" hidden="1">
      <c r="A42" s="12" t="s">
        <v>77</v>
      </c>
      <c r="B42" s="7" t="s">
        <v>69</v>
      </c>
      <c r="C42" s="11">
        <v>0</v>
      </c>
      <c r="D42" s="13">
        <f t="shared" si="0"/>
        <v>0</v>
      </c>
      <c r="E42" s="11">
        <v>0</v>
      </c>
      <c r="F42" s="11">
        <v>0</v>
      </c>
      <c r="G42" s="17">
        <f t="shared" si="1"/>
        <v>0</v>
      </c>
      <c r="H42" s="11">
        <v>0</v>
      </c>
    </row>
    <row r="43" spans="1:8" s="1" customFormat="1" ht="24.75" customHeight="1" hidden="1" outlineLevel="1">
      <c r="A43" s="14" t="s">
        <v>20</v>
      </c>
      <c r="B43" s="3" t="s">
        <v>44</v>
      </c>
      <c r="C43" s="10">
        <v>0</v>
      </c>
      <c r="D43" s="13">
        <f t="shared" si="0"/>
        <v>0</v>
      </c>
      <c r="E43" s="10">
        <v>0</v>
      </c>
      <c r="F43" s="10">
        <v>0</v>
      </c>
      <c r="G43" s="17">
        <f t="shared" si="1"/>
        <v>0</v>
      </c>
      <c r="H43" s="10">
        <v>0</v>
      </c>
    </row>
    <row r="44" spans="1:8" s="1" customFormat="1" ht="24.75" customHeight="1" hidden="1" outlineLevel="1">
      <c r="A44" s="14" t="s">
        <v>12</v>
      </c>
      <c r="B44" s="3" t="s">
        <v>45</v>
      </c>
      <c r="C44" s="10">
        <v>0</v>
      </c>
      <c r="D44" s="13">
        <f t="shared" si="0"/>
        <v>0</v>
      </c>
      <c r="E44" s="10">
        <v>0</v>
      </c>
      <c r="F44" s="10">
        <v>0</v>
      </c>
      <c r="G44" s="17">
        <f t="shared" si="1"/>
        <v>0</v>
      </c>
      <c r="H44" s="10">
        <v>0</v>
      </c>
    </row>
    <row r="45" spans="1:8" s="1" customFormat="1" ht="24.75" customHeight="1" hidden="1" outlineLevel="1">
      <c r="A45" s="14" t="s">
        <v>13</v>
      </c>
      <c r="B45" s="3" t="s">
        <v>46</v>
      </c>
      <c r="C45" s="10">
        <v>0</v>
      </c>
      <c r="D45" s="13">
        <f t="shared" si="0"/>
        <v>0</v>
      </c>
      <c r="E45" s="10">
        <v>0</v>
      </c>
      <c r="F45" s="10">
        <v>0</v>
      </c>
      <c r="G45" s="17">
        <f t="shared" si="1"/>
        <v>0</v>
      </c>
      <c r="H45" s="10">
        <v>0</v>
      </c>
    </row>
    <row r="46" spans="1:8" s="1" customFormat="1" ht="24.75" customHeight="1" hidden="1" outlineLevel="1">
      <c r="A46" s="14" t="s">
        <v>14</v>
      </c>
      <c r="B46" s="3" t="s">
        <v>47</v>
      </c>
      <c r="C46" s="10">
        <v>0</v>
      </c>
      <c r="D46" s="13">
        <f t="shared" si="0"/>
        <v>0</v>
      </c>
      <c r="E46" s="10">
        <v>0</v>
      </c>
      <c r="F46" s="10">
        <v>0</v>
      </c>
      <c r="G46" s="17">
        <f t="shared" si="1"/>
        <v>0</v>
      </c>
      <c r="H46" s="10">
        <v>0</v>
      </c>
    </row>
    <row r="47" spans="1:8" s="1" customFormat="1" ht="24.75" customHeight="1" hidden="1" outlineLevel="1">
      <c r="A47" s="14" t="s">
        <v>48</v>
      </c>
      <c r="B47" s="3" t="s">
        <v>49</v>
      </c>
      <c r="C47" s="10">
        <v>0</v>
      </c>
      <c r="D47" s="13">
        <f t="shared" si="0"/>
        <v>0</v>
      </c>
      <c r="E47" s="10">
        <v>0</v>
      </c>
      <c r="F47" s="10">
        <v>0</v>
      </c>
      <c r="G47" s="17">
        <f t="shared" si="1"/>
        <v>0</v>
      </c>
      <c r="H47" s="10">
        <v>0</v>
      </c>
    </row>
    <row r="48" spans="1:8" s="1" customFormat="1" ht="24.75" customHeight="1" hidden="1">
      <c r="A48" s="12" t="s">
        <v>83</v>
      </c>
      <c r="B48" s="7" t="s">
        <v>70</v>
      </c>
      <c r="C48" s="11">
        <f>SUM(C49:C52)</f>
        <v>0</v>
      </c>
      <c r="D48" s="13">
        <f t="shared" si="0"/>
        <v>0</v>
      </c>
      <c r="E48" s="11">
        <f>SUM(E49:E52)</f>
        <v>0</v>
      </c>
      <c r="F48" s="11">
        <f>SUM(F49:F52)</f>
        <v>0</v>
      </c>
      <c r="G48" s="17">
        <f t="shared" si="1"/>
        <v>0</v>
      </c>
      <c r="H48" s="11">
        <f>SUM(H49:H52)</f>
        <v>0</v>
      </c>
    </row>
    <row r="49" spans="1:8" s="1" customFormat="1" ht="15" customHeight="1" hidden="1" collapsed="1">
      <c r="A49" s="14" t="s">
        <v>97</v>
      </c>
      <c r="B49" s="3" t="s">
        <v>96</v>
      </c>
      <c r="C49" s="10">
        <v>0</v>
      </c>
      <c r="D49" s="13">
        <f t="shared" si="0"/>
        <v>0</v>
      </c>
      <c r="E49" s="10">
        <v>0</v>
      </c>
      <c r="F49" s="10">
        <v>0</v>
      </c>
      <c r="G49" s="17">
        <f t="shared" si="1"/>
        <v>0</v>
      </c>
      <c r="H49" s="10">
        <v>0</v>
      </c>
    </row>
    <row r="50" spans="1:8" s="1" customFormat="1" ht="12.75" customHeight="1" hidden="1" outlineLevel="1">
      <c r="A50" s="14" t="s">
        <v>15</v>
      </c>
      <c r="B50" s="3" t="s">
        <v>50</v>
      </c>
      <c r="C50" s="10">
        <v>0</v>
      </c>
      <c r="D50" s="13">
        <f t="shared" si="0"/>
        <v>0</v>
      </c>
      <c r="E50" s="10">
        <v>0</v>
      </c>
      <c r="F50" s="10">
        <v>0</v>
      </c>
      <c r="G50" s="17">
        <f t="shared" si="1"/>
        <v>0</v>
      </c>
      <c r="H50" s="10">
        <v>0</v>
      </c>
    </row>
    <row r="51" spans="1:8" s="1" customFormat="1" ht="15" customHeight="1" hidden="1" outlineLevel="1">
      <c r="A51" s="14" t="s">
        <v>89</v>
      </c>
      <c r="B51" s="3" t="s">
        <v>88</v>
      </c>
      <c r="C51" s="10"/>
      <c r="D51" s="13">
        <f t="shared" si="0"/>
        <v>0</v>
      </c>
      <c r="E51" s="10"/>
      <c r="F51" s="10"/>
      <c r="G51" s="17">
        <f t="shared" si="1"/>
        <v>0</v>
      </c>
      <c r="H51" s="10"/>
    </row>
    <row r="52" spans="1:8" s="1" customFormat="1" ht="15" customHeight="1" hidden="1" outlineLevel="1">
      <c r="A52" s="14" t="s">
        <v>16</v>
      </c>
      <c r="B52" s="3" t="s">
        <v>51</v>
      </c>
      <c r="C52" s="10"/>
      <c r="D52" s="13">
        <f t="shared" si="0"/>
        <v>0</v>
      </c>
      <c r="E52" s="10"/>
      <c r="F52" s="10"/>
      <c r="G52" s="17">
        <f t="shared" si="1"/>
        <v>0</v>
      </c>
      <c r="H52" s="10"/>
    </row>
    <row r="53" spans="1:8" s="1" customFormat="1" ht="24.75" customHeight="1" hidden="1">
      <c r="A53" s="12" t="s">
        <v>54</v>
      </c>
      <c r="B53" s="8" t="s">
        <v>55</v>
      </c>
      <c r="C53" s="11">
        <f>SUM(C54)</f>
        <v>0</v>
      </c>
      <c r="D53" s="13">
        <f t="shared" si="0"/>
        <v>0</v>
      </c>
      <c r="E53" s="11">
        <f>SUM(E54)</f>
        <v>0</v>
      </c>
      <c r="F53" s="11">
        <f>SUM(F54)</f>
        <v>0</v>
      </c>
      <c r="G53" s="17">
        <f t="shared" si="1"/>
        <v>0</v>
      </c>
      <c r="H53" s="11">
        <f>SUM(H54)</f>
        <v>0</v>
      </c>
    </row>
    <row r="54" spans="1:8" s="1" customFormat="1" ht="15" customHeight="1" hidden="1" outlineLevel="1">
      <c r="A54" s="31" t="s">
        <v>52</v>
      </c>
      <c r="B54" s="32" t="s">
        <v>53</v>
      </c>
      <c r="C54" s="33">
        <v>0</v>
      </c>
      <c r="D54" s="34">
        <f t="shared" si="0"/>
        <v>0</v>
      </c>
      <c r="E54" s="33">
        <v>0</v>
      </c>
      <c r="F54" s="33">
        <v>0</v>
      </c>
      <c r="G54" s="17">
        <f t="shared" si="1"/>
        <v>0</v>
      </c>
      <c r="H54" s="33">
        <v>0</v>
      </c>
    </row>
    <row r="55" spans="1:8" s="46" customFormat="1" ht="24.75" customHeight="1">
      <c r="A55" s="43" t="s">
        <v>99</v>
      </c>
      <c r="B55" s="52" t="s">
        <v>56</v>
      </c>
      <c r="C55" s="51">
        <f>C56</f>
        <v>1</v>
      </c>
      <c r="D55" s="45">
        <f t="shared" si="0"/>
        <v>0</v>
      </c>
      <c r="E55" s="51">
        <f>E56</f>
        <v>1</v>
      </c>
      <c r="F55" s="51">
        <f>F56</f>
        <v>1</v>
      </c>
      <c r="G55" s="45">
        <f t="shared" si="1"/>
        <v>0</v>
      </c>
      <c r="H55" s="51">
        <f>H56</f>
        <v>1</v>
      </c>
    </row>
    <row r="56" spans="1:8" s="58" customFormat="1" ht="15" customHeight="1">
      <c r="A56" s="14" t="s">
        <v>57</v>
      </c>
      <c r="B56" s="3" t="s">
        <v>58</v>
      </c>
      <c r="C56" s="10">
        <v>1</v>
      </c>
      <c r="D56" s="10">
        <f t="shared" si="0"/>
        <v>0</v>
      </c>
      <c r="E56" s="10">
        <v>1</v>
      </c>
      <c r="F56" s="10">
        <v>1</v>
      </c>
      <c r="G56" s="10">
        <f t="shared" si="1"/>
        <v>0</v>
      </c>
      <c r="H56" s="10">
        <v>1</v>
      </c>
    </row>
    <row r="57" spans="1:8" s="1" customFormat="1" ht="28.5" customHeight="1" hidden="1">
      <c r="A57" s="39" t="s">
        <v>100</v>
      </c>
      <c r="B57" s="40" t="s">
        <v>59</v>
      </c>
      <c r="C57" s="41">
        <f>C58+C59+C60</f>
        <v>0</v>
      </c>
      <c r="D57" s="38">
        <f t="shared" si="0"/>
        <v>0</v>
      </c>
      <c r="E57" s="41">
        <f>E58+E59+E60</f>
        <v>0</v>
      </c>
      <c r="F57" s="41">
        <f>F58+F59+F60</f>
        <v>0</v>
      </c>
      <c r="G57" s="17">
        <f t="shared" si="1"/>
        <v>0</v>
      </c>
      <c r="H57" s="41">
        <f>H58+H59+H60</f>
        <v>0</v>
      </c>
    </row>
    <row r="58" spans="1:8" s="1" customFormat="1" ht="25.5" customHeight="1" hidden="1">
      <c r="A58" s="14" t="s">
        <v>85</v>
      </c>
      <c r="B58" s="3" t="s">
        <v>60</v>
      </c>
      <c r="C58" s="10"/>
      <c r="D58" s="13">
        <f t="shared" si="0"/>
        <v>0</v>
      </c>
      <c r="E58" s="10"/>
      <c r="F58" s="10"/>
      <c r="G58" s="17">
        <f t="shared" si="1"/>
        <v>0</v>
      </c>
      <c r="H58" s="10"/>
    </row>
    <row r="59" spans="1:8" s="1" customFormat="1" ht="24.75" customHeight="1" hidden="1">
      <c r="A59" s="14" t="s">
        <v>87</v>
      </c>
      <c r="B59" s="3" t="s">
        <v>86</v>
      </c>
      <c r="C59" s="10">
        <v>0</v>
      </c>
      <c r="D59" s="13">
        <f t="shared" si="0"/>
        <v>0</v>
      </c>
      <c r="E59" s="10">
        <v>0</v>
      </c>
      <c r="F59" s="10">
        <v>0</v>
      </c>
      <c r="G59" s="17">
        <f t="shared" si="1"/>
        <v>0</v>
      </c>
      <c r="H59" s="10">
        <v>0</v>
      </c>
    </row>
    <row r="60" spans="1:8" s="1" customFormat="1" ht="15" customHeight="1" hidden="1">
      <c r="A60" s="31" t="s">
        <v>84</v>
      </c>
      <c r="B60" s="32" t="s">
        <v>61</v>
      </c>
      <c r="C60" s="33">
        <v>0</v>
      </c>
      <c r="D60" s="34">
        <f t="shared" si="0"/>
        <v>0</v>
      </c>
      <c r="E60" s="33">
        <v>0</v>
      </c>
      <c r="F60" s="33">
        <v>0</v>
      </c>
      <c r="G60" s="17">
        <f t="shared" si="1"/>
        <v>0</v>
      </c>
      <c r="H60" s="33">
        <v>0</v>
      </c>
    </row>
    <row r="61" spans="1:8" s="42" customFormat="1" ht="24.75" customHeight="1">
      <c r="A61" s="23" t="s">
        <v>104</v>
      </c>
      <c r="B61" s="22" t="s">
        <v>0</v>
      </c>
      <c r="C61" s="24">
        <f>C6+C15+C22+C33+C39+C48+C55+C18+C27</f>
        <v>8734.9</v>
      </c>
      <c r="D61" s="20">
        <f t="shared" si="0"/>
        <v>-33.19999999999891</v>
      </c>
      <c r="E61" s="24">
        <f>E6+E15+E22+E33+E39+E48+E55+E18+E27</f>
        <v>8701.7</v>
      </c>
      <c r="F61" s="24">
        <f>F6+F15+F22+F33+F39+F48+F55+F18+F27</f>
        <v>8175.5</v>
      </c>
      <c r="G61" s="20">
        <f t="shared" si="1"/>
        <v>-7.599999999999454</v>
      </c>
      <c r="H61" s="24">
        <f>H6+H15+H22+H33+H39+H48+H55+H18+H27</f>
        <v>8167.900000000001</v>
      </c>
    </row>
    <row r="62" spans="1:8" ht="24.75" customHeight="1">
      <c r="A62" s="39" t="s">
        <v>113</v>
      </c>
      <c r="B62" s="40" t="s">
        <v>114</v>
      </c>
      <c r="C62" s="41">
        <v>215</v>
      </c>
      <c r="D62" s="38">
        <f t="shared" si="0"/>
        <v>-0.8000000000000114</v>
      </c>
      <c r="E62" s="41">
        <v>214.2</v>
      </c>
      <c r="F62" s="41">
        <v>411.6</v>
      </c>
      <c r="G62" s="17">
        <f t="shared" si="1"/>
        <v>-0.4000000000000341</v>
      </c>
      <c r="H62" s="41">
        <v>411.2</v>
      </c>
    </row>
    <row r="63" spans="1:8" ht="24.75" customHeight="1">
      <c r="A63" s="15" t="s">
        <v>115</v>
      </c>
      <c r="B63" s="8" t="s">
        <v>0</v>
      </c>
      <c r="C63" s="16">
        <f>SUM(C61,C62)</f>
        <v>8949.9</v>
      </c>
      <c r="D63" s="13">
        <f t="shared" si="0"/>
        <v>-33.99999999999818</v>
      </c>
      <c r="E63" s="16">
        <f>SUM(E61,E62)</f>
        <v>8915.900000000001</v>
      </c>
      <c r="F63" s="16">
        <f>SUM(F61,F62)</f>
        <v>8587.1</v>
      </c>
      <c r="G63" s="17">
        <f t="shared" si="1"/>
        <v>-8</v>
      </c>
      <c r="H63" s="16">
        <f>SUM(H61,H62)</f>
        <v>8579.1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F1:H1"/>
    <mergeCell ref="A3:H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2020-06-30T06:33:33Z</cp:lastPrinted>
  <dcterms:created xsi:type="dcterms:W3CDTF">2002-03-11T10:22:12Z</dcterms:created>
  <dcterms:modified xsi:type="dcterms:W3CDTF">2020-06-30T06:33:36Z</dcterms:modified>
  <cp:category/>
  <cp:version/>
  <cp:contentType/>
  <cp:contentStatus/>
</cp:coreProperties>
</file>